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defaultThemeVersion="166925"/>
  <mc:AlternateContent xmlns:mc="http://schemas.openxmlformats.org/markup-compatibility/2006">
    <mc:Choice Requires="x15">
      <x15ac:absPath xmlns:x15ac="http://schemas.microsoft.com/office/spreadsheetml/2010/11/ac" url="L:\SERV-CGESTORES\00. ÁREAS DE ANÁLISE\00 FERRAMENTAS DE TRABALHO\08 Procedimentos Operacionais\Auditoria Financeira\Templates\2. Em revisão\"/>
    </mc:Choice>
  </mc:AlternateContent>
  <xr:revisionPtr revIDLastSave="0" documentId="13_ncr:1_{0A6BDA66-16D8-4888-89A6-9F9631009BA2}" xr6:coauthVersionLast="34" xr6:coauthVersionMax="45" xr10:uidLastSave="{00000000-0000-0000-0000-000000000000}"/>
  <bookViews>
    <workbookView xWindow="1545" yWindow="-120" windowWidth="29040" windowHeight="15840" tabRatio="992" firstSheet="3" activeTab="9" xr2:uid="{00000000-000D-0000-FFFF-FFFF00000000}"/>
  </bookViews>
  <sheets>
    <sheet name="Orientações nível das DF's" sheetId="1" r:id="rId1"/>
    <sheet name="1. Mat. para planejamento" sheetId="2" r:id="rId2"/>
    <sheet name="2. Mat. para a execução" sheetId="3" r:id="rId3"/>
    <sheet name="Orientações Balancete" sheetId="4" r:id="rId4"/>
    <sheet name="3. Balancete do objeto" sheetId="5" r:id="rId5"/>
    <sheet name="Contas selec. relevância finan." sheetId="6" r:id="rId6"/>
    <sheet name="Contas selec. pela natureza" sheetId="10" r:id="rId7"/>
    <sheet name="Orientações Mater. Específica" sheetId="7" r:id="rId8"/>
    <sheet name="Materialidade específica" sheetId="8" r:id="rId9"/>
    <sheet name="4.Assinaturas" sheetId="9" r:id="rId10"/>
  </sheets>
  <definedNames>
    <definedName name="_xlnm._FilterDatabase" localSheetId="4" hidden="1">'3. Balancete do objeto'!$B$11:$J$212</definedName>
    <definedName name="_xlnm.Print_Area" localSheetId="1">'1. Mat. para planejamento'!$B$2:$K$22</definedName>
    <definedName name="_xlnm.Print_Area" localSheetId="2">'2. Mat. para a execução'!$B$2:$J$16</definedName>
    <definedName name="_xlnm.Print_Area" localSheetId="9">'4.Assinaturas'!$B$2:$J$14</definedName>
    <definedName name="_xlnm.Print_Area" localSheetId="6">'Contas selec. pela natureza'!$B$3:$I$44</definedName>
    <definedName name="_xlnm.Print_Area" localSheetId="5">'Contas selec. relevância finan.'!$B$3:$H$62</definedName>
    <definedName name="_xlnm.Print_Area" localSheetId="8">'Materialidade específica'!$B$3:$P$44</definedName>
    <definedName name="_xlnm.Print_Area" localSheetId="7">'Orientações Mater. Específica'!$B$2:$H$17</definedName>
    <definedName name="_xlnm.Print_Area" localSheetId="0">'Orientações nível das DF''s'!$B$2:$J$32</definedName>
    <definedName name="Z_07722AEF_9C9A_4254_9263_91061AFC7A71_.wvu.Cols" localSheetId="4" hidden="1">'3. Balancete do objeto'!$A:$A,'3. Balancete do objeto'!$M:$U</definedName>
    <definedName name="Z_07722AEF_9C9A_4254_9263_91061AFC7A71_.wvu.FilterData" localSheetId="4" hidden="1">'3. Balancete do objeto'!$B$11:$J$212</definedName>
    <definedName name="Z_07722AEF_9C9A_4254_9263_91061AFC7A71_.wvu.PrintArea" localSheetId="1" hidden="1">'1. Mat. para planejamento'!$B$2:$K$22</definedName>
    <definedName name="Z_07722AEF_9C9A_4254_9263_91061AFC7A71_.wvu.PrintArea" localSheetId="2" hidden="1">'2. Mat. para a execução'!$B$2:$J$16</definedName>
    <definedName name="Z_07722AEF_9C9A_4254_9263_91061AFC7A71_.wvu.PrintArea" localSheetId="9" hidden="1">'4.Assinaturas'!$B$2:$J$14</definedName>
    <definedName name="Z_07722AEF_9C9A_4254_9263_91061AFC7A71_.wvu.PrintArea" localSheetId="6" hidden="1">'Contas selec. pela natureza'!$B$3:$I$44</definedName>
    <definedName name="Z_07722AEF_9C9A_4254_9263_91061AFC7A71_.wvu.PrintArea" localSheetId="5" hidden="1">'Contas selec. relevância finan.'!$B$3:$H$62</definedName>
    <definedName name="Z_07722AEF_9C9A_4254_9263_91061AFC7A71_.wvu.PrintArea" localSheetId="8" hidden="1">'Materialidade específica'!$B$3:$P$44</definedName>
    <definedName name="Z_07722AEF_9C9A_4254_9263_91061AFC7A71_.wvu.PrintArea" localSheetId="7" hidden="1">'Orientações Mater. Específica'!$B$2:$H$17</definedName>
    <definedName name="Z_07722AEF_9C9A_4254_9263_91061AFC7A71_.wvu.PrintArea" localSheetId="0" hidden="1">'Orientações nível das DF''s'!$B$2:$J$32</definedName>
    <definedName name="Z_51D57641_CE30_401F_BD37_BB009AE6449A_.wvu.Cols" localSheetId="4" hidden="1">'3. Balancete do objeto'!$A:$A,'3. Balancete do objeto'!$M:$U</definedName>
    <definedName name="Z_51D57641_CE30_401F_BD37_BB009AE6449A_.wvu.PrintArea" localSheetId="1" hidden="1">'1. Mat. para planejamento'!$B$2:$K$22</definedName>
    <definedName name="Z_51D57641_CE30_401F_BD37_BB009AE6449A_.wvu.PrintArea" localSheetId="2" hidden="1">'2. Mat. para a execução'!$B$2:$J$16</definedName>
    <definedName name="Z_51D57641_CE30_401F_BD37_BB009AE6449A_.wvu.PrintArea" localSheetId="9" hidden="1">'4.Assinaturas'!$B$2:$J$14</definedName>
    <definedName name="Z_51D57641_CE30_401F_BD37_BB009AE6449A_.wvu.PrintArea" localSheetId="6" hidden="1">'Contas selec. pela natureza'!$B$3:$I$44</definedName>
    <definedName name="Z_51D57641_CE30_401F_BD37_BB009AE6449A_.wvu.PrintArea" localSheetId="5" hidden="1">'Contas selec. relevância finan.'!$B$3:$H$62</definedName>
    <definedName name="Z_51D57641_CE30_401F_BD37_BB009AE6449A_.wvu.PrintArea" localSheetId="8" hidden="1">'Materialidade específica'!$B$3:$P$44</definedName>
    <definedName name="Z_51D57641_CE30_401F_BD37_BB009AE6449A_.wvu.PrintArea" localSheetId="7" hidden="1">'Orientações Mater. Específica'!$B$2:$H$17</definedName>
    <definedName name="Z_51D57641_CE30_401F_BD37_BB009AE6449A_.wvu.PrintArea" localSheetId="0" hidden="1">'Orientações nível das DF''s'!$B$2:$J$32</definedName>
    <definedName name="Z_A2DA9D2F_D251_45D5_840E_77D55F90A4F9_.wvu.Cols" localSheetId="4" hidden="1">'3. Balancete do objeto'!$A:$A,'3. Balancete do objeto'!$M:$U</definedName>
    <definedName name="Z_A2DA9D2F_D251_45D5_840E_77D55F90A4F9_.wvu.FilterData" localSheetId="4" hidden="1">'3. Balancete do objeto'!$B$11:$J$212</definedName>
    <definedName name="Z_A2DA9D2F_D251_45D5_840E_77D55F90A4F9_.wvu.PrintArea" localSheetId="1" hidden="1">'1. Mat. para planejamento'!$B$2:$K$22</definedName>
    <definedName name="Z_A2DA9D2F_D251_45D5_840E_77D55F90A4F9_.wvu.PrintArea" localSheetId="2" hidden="1">'2. Mat. para a execução'!$B$2:$J$16</definedName>
    <definedName name="Z_A2DA9D2F_D251_45D5_840E_77D55F90A4F9_.wvu.PrintArea" localSheetId="9" hidden="1">'4.Assinaturas'!$B$2:$J$14</definedName>
    <definedName name="Z_A2DA9D2F_D251_45D5_840E_77D55F90A4F9_.wvu.PrintArea" localSheetId="6" hidden="1">'Contas selec. pela natureza'!$B$3:$I$44</definedName>
    <definedName name="Z_A2DA9D2F_D251_45D5_840E_77D55F90A4F9_.wvu.PrintArea" localSheetId="5" hidden="1">'Contas selec. relevância finan.'!$B$3:$H$62</definedName>
    <definedName name="Z_A2DA9D2F_D251_45D5_840E_77D55F90A4F9_.wvu.PrintArea" localSheetId="8" hidden="1">'Materialidade específica'!$B$3:$P$44</definedName>
    <definedName name="Z_A2DA9D2F_D251_45D5_840E_77D55F90A4F9_.wvu.PrintArea" localSheetId="7" hidden="1">'Orientações Mater. Específica'!$B$2:$H$17</definedName>
    <definedName name="Z_A2DA9D2F_D251_45D5_840E_77D55F90A4F9_.wvu.PrintArea" localSheetId="0" hidden="1">'Orientações nível das DF''s'!$B$2:$J$32</definedName>
  </definedNames>
  <calcPr calcId="179017"/>
  <customWorkbookViews>
    <customWorkbookView name="Lidia Firmina Dos Santos - Modo de exibição pessoal" guid="{07722AEF-9C9A-4254-9263-91061AFC7A71}" mergeInterval="0" personalView="1" maximized="1" xWindow="-18" yWindow="-18" windowWidth="3876" windowHeight="2076" tabRatio="1000" activeSheetId="5"/>
    <customWorkbookView name="Thiago Pimenta Nascimento Fadigas - Modo de exibição pessoal" guid="{51D57641-CE30-401F-BD37-BB009AE6449A}" mergeInterval="0" personalView="1" maximized="1" xWindow="-1608" yWindow="-8" windowWidth="1616" windowHeight="916" tabRatio="1000" activeSheetId="5"/>
    <customWorkbookView name="Arnaldo Ribeiro Gomes - Modo de exibição pessoal" guid="{A2DA9D2F-D251-45D5-840E-77D55F90A4F9}" mergeInterval="0" personalView="1" maximized="1" xWindow="1592" yWindow="-8" windowWidth="1936" windowHeight="1056" tabRatio="1000" activeSheetId="2" showFormulaBar="0"/>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6" l="1"/>
  <c r="D4" i="5" l="1"/>
  <c r="I10" i="2"/>
  <c r="D5" i="5" s="1"/>
  <c r="D7" i="5" s="1"/>
  <c r="H12" i="5" l="1"/>
  <c r="N204" i="5"/>
  <c r="O204" i="5"/>
  <c r="P204" i="5"/>
  <c r="Q204" i="5"/>
  <c r="S204" i="5"/>
  <c r="N205" i="5"/>
  <c r="O205" i="5"/>
  <c r="P205" i="5"/>
  <c r="Q205" i="5"/>
  <c r="S205" i="5"/>
  <c r="N206" i="5"/>
  <c r="O206" i="5"/>
  <c r="P206" i="5"/>
  <c r="Q206" i="5"/>
  <c r="S206" i="5"/>
  <c r="N207" i="5"/>
  <c r="O207" i="5"/>
  <c r="P207" i="5"/>
  <c r="Q207" i="5"/>
  <c r="S207" i="5"/>
  <c r="N208" i="5"/>
  <c r="O208" i="5"/>
  <c r="P208" i="5"/>
  <c r="Q208" i="5"/>
  <c r="S208" i="5"/>
  <c r="N209" i="5"/>
  <c r="O209" i="5"/>
  <c r="P209" i="5"/>
  <c r="Q209" i="5"/>
  <c r="S209" i="5"/>
  <c r="N210" i="5"/>
  <c r="O210" i="5"/>
  <c r="P210" i="5"/>
  <c r="Q210" i="5"/>
  <c r="S210" i="5"/>
  <c r="N211" i="5"/>
  <c r="O211" i="5"/>
  <c r="P211" i="5"/>
  <c r="Q211" i="5"/>
  <c r="S211" i="5"/>
  <c r="N212" i="5"/>
  <c r="O212" i="5"/>
  <c r="P212" i="5"/>
  <c r="Q212" i="5"/>
  <c r="S212" i="5"/>
  <c r="H206" i="5" l="1"/>
  <c r="H207" i="5"/>
  <c r="H208" i="5"/>
  <c r="H209" i="5"/>
  <c r="H210" i="5"/>
  <c r="H211" i="5"/>
  <c r="H212" i="5"/>
  <c r="T207" i="5" l="1"/>
  <c r="A207" i="5"/>
  <c r="T206" i="5"/>
  <c r="A206" i="5"/>
  <c r="T212" i="5"/>
  <c r="A212" i="5"/>
  <c r="T208" i="5"/>
  <c r="A208" i="5"/>
  <c r="T211" i="5"/>
  <c r="A211" i="5"/>
  <c r="T210" i="5"/>
  <c r="A210" i="5"/>
  <c r="T209" i="5"/>
  <c r="A209" i="5"/>
  <c r="H14" i="5"/>
  <c r="H16" i="5"/>
  <c r="H17" i="5"/>
  <c r="H18" i="5"/>
  <c r="H25" i="5"/>
  <c r="H26" i="5"/>
  <c r="H27" i="5"/>
  <c r="H28" i="5"/>
  <c r="H29" i="5"/>
  <c r="H30" i="5"/>
  <c r="H35" i="5"/>
  <c r="H36" i="5"/>
  <c r="H37" i="5"/>
  <c r="H43" i="5"/>
  <c r="H44" i="5"/>
  <c r="H45" i="5"/>
  <c r="H50" i="5"/>
  <c r="H51" i="5"/>
  <c r="H52" i="5"/>
  <c r="H53" i="5"/>
  <c r="H54" i="5"/>
  <c r="H55" i="5"/>
  <c r="H56" i="5"/>
  <c r="H57" i="5"/>
  <c r="H58" i="5"/>
  <c r="H59" i="5"/>
  <c r="H60" i="5"/>
  <c r="H61" i="5"/>
  <c r="H62" i="5"/>
  <c r="H64" i="5"/>
  <c r="H65" i="5"/>
  <c r="H66" i="5"/>
  <c r="H67" i="5"/>
  <c r="H68" i="5"/>
  <c r="H69" i="5"/>
  <c r="H70" i="5"/>
  <c r="H71" i="5"/>
  <c r="H72" i="5"/>
  <c r="H73" i="5"/>
  <c r="H74" i="5"/>
  <c r="H75" i="5"/>
  <c r="H80" i="5"/>
  <c r="H82" i="5"/>
  <c r="H83" i="5"/>
  <c r="H84" i="5"/>
  <c r="H86" i="5"/>
  <c r="H87" i="5"/>
  <c r="H88" i="5"/>
  <c r="H89" i="5"/>
  <c r="H90" i="5"/>
  <c r="H91" i="5"/>
  <c r="H92" i="5"/>
  <c r="H93" i="5"/>
  <c r="H95" i="5"/>
  <c r="A95" i="5" s="1"/>
  <c r="H96" i="5"/>
  <c r="A96" i="5" s="1"/>
  <c r="H97" i="5"/>
  <c r="A97" i="5" s="1"/>
  <c r="H98" i="5"/>
  <c r="A98" i="5" s="1"/>
  <c r="H99" i="5"/>
  <c r="A99" i="5" s="1"/>
  <c r="H100" i="5"/>
  <c r="A100" i="5" s="1"/>
  <c r="H101" i="5"/>
  <c r="A101" i="5" s="1"/>
  <c r="H102" i="5"/>
  <c r="A102" i="5" s="1"/>
  <c r="H103" i="5"/>
  <c r="A103" i="5" s="1"/>
  <c r="H104" i="5"/>
  <c r="A104" i="5" s="1"/>
  <c r="H105" i="5"/>
  <c r="A105" i="5" s="1"/>
  <c r="H106" i="5"/>
  <c r="A106" i="5" s="1"/>
  <c r="H107" i="5"/>
  <c r="A107" i="5" s="1"/>
  <c r="H108" i="5"/>
  <c r="A108" i="5" s="1"/>
  <c r="H109" i="5"/>
  <c r="A109" i="5" s="1"/>
  <c r="H110" i="5"/>
  <c r="A110" i="5" s="1"/>
  <c r="H111" i="5"/>
  <c r="A111" i="5" s="1"/>
  <c r="H112" i="5"/>
  <c r="A112" i="5" s="1"/>
  <c r="H113" i="5"/>
  <c r="A113" i="5" s="1"/>
  <c r="H122" i="5"/>
  <c r="A122" i="5" s="1"/>
  <c r="H126" i="5"/>
  <c r="A126" i="5" s="1"/>
  <c r="H127" i="5"/>
  <c r="A127" i="5" s="1"/>
  <c r="H128" i="5"/>
  <c r="A128" i="5" s="1"/>
  <c r="H129" i="5"/>
  <c r="A129" i="5" s="1"/>
  <c r="H130" i="5"/>
  <c r="A130" i="5" s="1"/>
  <c r="H131" i="5"/>
  <c r="A131" i="5" s="1"/>
  <c r="H132" i="5"/>
  <c r="A132" i="5" s="1"/>
  <c r="H136" i="5"/>
  <c r="A136" i="5" s="1"/>
  <c r="H137" i="5"/>
  <c r="A137" i="5" s="1"/>
  <c r="H138" i="5"/>
  <c r="A138" i="5" s="1"/>
  <c r="H139" i="5"/>
  <c r="A139" i="5" s="1"/>
  <c r="H140" i="5"/>
  <c r="A140" i="5" s="1"/>
  <c r="H141" i="5"/>
  <c r="A141" i="5" s="1"/>
  <c r="H142" i="5"/>
  <c r="A142" i="5" s="1"/>
  <c r="H144" i="5"/>
  <c r="A144" i="5" s="1"/>
  <c r="H147" i="5"/>
  <c r="A147" i="5" s="1"/>
  <c r="H148" i="5"/>
  <c r="A148" i="5" s="1"/>
  <c r="H149" i="5"/>
  <c r="A149" i="5" s="1"/>
  <c r="H150" i="5"/>
  <c r="A150" i="5" s="1"/>
  <c r="H151" i="5"/>
  <c r="A151" i="5" s="1"/>
  <c r="H152" i="5"/>
  <c r="A152" i="5" s="1"/>
  <c r="H153" i="5"/>
  <c r="A153" i="5" s="1"/>
  <c r="H154" i="5"/>
  <c r="A154" i="5" s="1"/>
  <c r="H155" i="5"/>
  <c r="A155" i="5" s="1"/>
  <c r="H156" i="5"/>
  <c r="A156" i="5" s="1"/>
  <c r="H157" i="5"/>
  <c r="A157" i="5" s="1"/>
  <c r="H158" i="5"/>
  <c r="A158" i="5" s="1"/>
  <c r="H159" i="5"/>
  <c r="A159" i="5" s="1"/>
  <c r="H160" i="5"/>
  <c r="A160" i="5" s="1"/>
  <c r="H161" i="5"/>
  <c r="A161" i="5" s="1"/>
  <c r="H162" i="5"/>
  <c r="A162" i="5" s="1"/>
  <c r="H163" i="5"/>
  <c r="A163" i="5" s="1"/>
  <c r="H166" i="5"/>
  <c r="A166" i="5" s="1"/>
  <c r="H168" i="5"/>
  <c r="A168" i="5" s="1"/>
  <c r="H170" i="5"/>
  <c r="A170" i="5" s="1"/>
  <c r="H171" i="5"/>
  <c r="A171" i="5" s="1"/>
  <c r="H172" i="5"/>
  <c r="A172" i="5" s="1"/>
  <c r="H176" i="5"/>
  <c r="A176" i="5" s="1"/>
  <c r="H177" i="5"/>
  <c r="A177" i="5" s="1"/>
  <c r="H179" i="5"/>
  <c r="A179" i="5" s="1"/>
  <c r="H180" i="5"/>
  <c r="A180" i="5" s="1"/>
  <c r="H181" i="5"/>
  <c r="A181" i="5" s="1"/>
  <c r="H182" i="5"/>
  <c r="A182" i="5" s="1"/>
  <c r="H183" i="5"/>
  <c r="A183" i="5" s="1"/>
  <c r="H184" i="5"/>
  <c r="A184" i="5" s="1"/>
  <c r="H185" i="5"/>
  <c r="A185" i="5" s="1"/>
  <c r="H188" i="5"/>
  <c r="A188" i="5" s="1"/>
  <c r="H189" i="5"/>
  <c r="A189" i="5" s="1"/>
  <c r="H190" i="5"/>
  <c r="A190" i="5" s="1"/>
  <c r="H191" i="5"/>
  <c r="A191" i="5" s="1"/>
  <c r="H195" i="5"/>
  <c r="A195" i="5" s="1"/>
  <c r="H201" i="5"/>
  <c r="A201" i="5" s="1"/>
  <c r="H203" i="5"/>
  <c r="A203" i="5" s="1"/>
  <c r="F10" i="3"/>
  <c r="E10" i="3"/>
  <c r="E9" i="3"/>
  <c r="H10" i="3" l="1"/>
  <c r="D6" i="5" s="1"/>
  <c r="F12" i="5" l="1"/>
  <c r="F117" i="5"/>
  <c r="H117" i="5" s="1"/>
  <c r="F20" i="5"/>
  <c r="H20" i="5" s="1"/>
  <c r="F119" i="5"/>
  <c r="H119" i="5" s="1"/>
  <c r="F118" i="5"/>
  <c r="H118" i="5" s="1"/>
  <c r="O18" i="5"/>
  <c r="P18" i="5"/>
  <c r="Q18" i="5"/>
  <c r="S18" i="5"/>
  <c r="O19" i="5"/>
  <c r="P19" i="5"/>
  <c r="Q19" i="5"/>
  <c r="S19" i="5"/>
  <c r="O20" i="5"/>
  <c r="P20" i="5"/>
  <c r="Q20" i="5"/>
  <c r="S20" i="5"/>
  <c r="O21" i="5"/>
  <c r="P21" i="5"/>
  <c r="Q21" i="5"/>
  <c r="S21" i="5"/>
  <c r="O22" i="5"/>
  <c r="P22" i="5"/>
  <c r="Q22" i="5"/>
  <c r="S22" i="5"/>
  <c r="O23" i="5"/>
  <c r="P23" i="5"/>
  <c r="Q23" i="5"/>
  <c r="S23" i="5"/>
  <c r="O24" i="5"/>
  <c r="P24" i="5"/>
  <c r="Q24" i="5"/>
  <c r="S24" i="5"/>
  <c r="O25" i="5"/>
  <c r="P25" i="5"/>
  <c r="Q25" i="5"/>
  <c r="S25" i="5"/>
  <c r="O26" i="5"/>
  <c r="P26" i="5"/>
  <c r="Q26" i="5"/>
  <c r="S26" i="5"/>
  <c r="O27" i="5"/>
  <c r="P27" i="5"/>
  <c r="Q27" i="5"/>
  <c r="S27" i="5"/>
  <c r="O28" i="5"/>
  <c r="P28" i="5"/>
  <c r="Q28" i="5"/>
  <c r="S28" i="5"/>
  <c r="O29" i="5"/>
  <c r="P29" i="5"/>
  <c r="Q29" i="5"/>
  <c r="S29" i="5"/>
  <c r="O30" i="5"/>
  <c r="P30" i="5"/>
  <c r="Q30" i="5"/>
  <c r="S30" i="5"/>
  <c r="O31" i="5"/>
  <c r="P31" i="5"/>
  <c r="Q31" i="5"/>
  <c r="S31" i="5"/>
  <c r="O32" i="5"/>
  <c r="P32" i="5"/>
  <c r="Q32" i="5"/>
  <c r="S32" i="5"/>
  <c r="O33" i="5"/>
  <c r="P33" i="5"/>
  <c r="Q33" i="5"/>
  <c r="S33" i="5"/>
  <c r="O34" i="5"/>
  <c r="P34" i="5"/>
  <c r="Q34" i="5"/>
  <c r="S34" i="5"/>
  <c r="O35" i="5"/>
  <c r="P35" i="5"/>
  <c r="Q35" i="5"/>
  <c r="S35" i="5"/>
  <c r="O36" i="5"/>
  <c r="P36" i="5"/>
  <c r="Q36" i="5"/>
  <c r="S36" i="5"/>
  <c r="O37" i="5"/>
  <c r="P37" i="5"/>
  <c r="Q37" i="5"/>
  <c r="S37" i="5"/>
  <c r="O38" i="5"/>
  <c r="P38" i="5"/>
  <c r="Q38" i="5"/>
  <c r="S38" i="5"/>
  <c r="O39" i="5"/>
  <c r="P39" i="5"/>
  <c r="Q39" i="5"/>
  <c r="S39" i="5"/>
  <c r="O40" i="5"/>
  <c r="P40" i="5"/>
  <c r="Q40" i="5"/>
  <c r="S40" i="5"/>
  <c r="O41" i="5"/>
  <c r="P41" i="5"/>
  <c r="Q41" i="5"/>
  <c r="S41" i="5"/>
  <c r="O42" i="5"/>
  <c r="P42" i="5"/>
  <c r="Q42" i="5"/>
  <c r="S42" i="5"/>
  <c r="O43" i="5"/>
  <c r="P43" i="5"/>
  <c r="Q43" i="5"/>
  <c r="S43" i="5"/>
  <c r="O44" i="5"/>
  <c r="P44" i="5"/>
  <c r="Q44" i="5"/>
  <c r="S44" i="5"/>
  <c r="O45" i="5"/>
  <c r="P45" i="5"/>
  <c r="Q45" i="5"/>
  <c r="S45" i="5"/>
  <c r="O46" i="5"/>
  <c r="P46" i="5"/>
  <c r="Q46" i="5"/>
  <c r="S46" i="5"/>
  <c r="O47" i="5"/>
  <c r="P47" i="5"/>
  <c r="Q47" i="5"/>
  <c r="S47" i="5"/>
  <c r="O48" i="5"/>
  <c r="P48" i="5"/>
  <c r="Q48" i="5"/>
  <c r="S48" i="5"/>
  <c r="O49" i="5"/>
  <c r="P49" i="5"/>
  <c r="Q49" i="5"/>
  <c r="S49" i="5"/>
  <c r="O50" i="5"/>
  <c r="P50" i="5"/>
  <c r="Q50" i="5"/>
  <c r="S50" i="5"/>
  <c r="O51" i="5"/>
  <c r="P51" i="5"/>
  <c r="Q51" i="5"/>
  <c r="S51" i="5"/>
  <c r="O52" i="5"/>
  <c r="P52" i="5"/>
  <c r="Q52" i="5"/>
  <c r="S52" i="5"/>
  <c r="O53" i="5"/>
  <c r="P53" i="5"/>
  <c r="Q53" i="5"/>
  <c r="S53" i="5"/>
  <c r="O54" i="5"/>
  <c r="P54" i="5"/>
  <c r="Q54" i="5"/>
  <c r="S54" i="5"/>
  <c r="O55" i="5"/>
  <c r="P55" i="5"/>
  <c r="Q55" i="5"/>
  <c r="S55" i="5"/>
  <c r="O56" i="5"/>
  <c r="P56" i="5"/>
  <c r="Q56" i="5"/>
  <c r="S56" i="5"/>
  <c r="O57" i="5"/>
  <c r="P57" i="5"/>
  <c r="Q57" i="5"/>
  <c r="S57" i="5"/>
  <c r="O58" i="5"/>
  <c r="P58" i="5"/>
  <c r="Q58" i="5"/>
  <c r="S58" i="5"/>
  <c r="O59" i="5"/>
  <c r="P59" i="5"/>
  <c r="Q59" i="5"/>
  <c r="S59" i="5"/>
  <c r="O60" i="5"/>
  <c r="P60" i="5"/>
  <c r="Q60" i="5"/>
  <c r="S60" i="5"/>
  <c r="O61" i="5"/>
  <c r="P61" i="5"/>
  <c r="Q61" i="5"/>
  <c r="S61" i="5"/>
  <c r="O62" i="5"/>
  <c r="P62" i="5"/>
  <c r="Q62" i="5"/>
  <c r="S62" i="5"/>
  <c r="O63" i="5"/>
  <c r="P63" i="5"/>
  <c r="Q63" i="5"/>
  <c r="S63" i="5"/>
  <c r="O64" i="5"/>
  <c r="P64" i="5"/>
  <c r="Q64" i="5"/>
  <c r="S64" i="5"/>
  <c r="O65" i="5"/>
  <c r="P65" i="5"/>
  <c r="Q65" i="5"/>
  <c r="S65" i="5"/>
  <c r="O66" i="5"/>
  <c r="P66" i="5"/>
  <c r="Q66" i="5"/>
  <c r="S66" i="5"/>
  <c r="O67" i="5"/>
  <c r="P67" i="5"/>
  <c r="Q67" i="5"/>
  <c r="S67" i="5"/>
  <c r="O68" i="5"/>
  <c r="P68" i="5"/>
  <c r="Q68" i="5"/>
  <c r="S68" i="5"/>
  <c r="O69" i="5"/>
  <c r="P69" i="5"/>
  <c r="Q69" i="5"/>
  <c r="S69" i="5"/>
  <c r="O70" i="5"/>
  <c r="P70" i="5"/>
  <c r="Q70" i="5"/>
  <c r="S70" i="5"/>
  <c r="O71" i="5"/>
  <c r="P71" i="5"/>
  <c r="Q71" i="5"/>
  <c r="S71" i="5"/>
  <c r="O72" i="5"/>
  <c r="P72" i="5"/>
  <c r="Q72" i="5"/>
  <c r="S72" i="5"/>
  <c r="O73" i="5"/>
  <c r="P73" i="5"/>
  <c r="Q73" i="5"/>
  <c r="S73" i="5"/>
  <c r="O74" i="5"/>
  <c r="P74" i="5"/>
  <c r="Q74" i="5"/>
  <c r="S74" i="5"/>
  <c r="O75" i="5"/>
  <c r="P75" i="5"/>
  <c r="Q75" i="5"/>
  <c r="S75" i="5"/>
  <c r="O76" i="5"/>
  <c r="P76" i="5"/>
  <c r="Q76" i="5"/>
  <c r="S76" i="5"/>
  <c r="O77" i="5"/>
  <c r="P77" i="5"/>
  <c r="Q77" i="5"/>
  <c r="S77" i="5"/>
  <c r="O78" i="5"/>
  <c r="P78" i="5"/>
  <c r="Q78" i="5"/>
  <c r="S78" i="5"/>
  <c r="O79" i="5"/>
  <c r="P79" i="5"/>
  <c r="Q79" i="5"/>
  <c r="S79" i="5"/>
  <c r="O80" i="5"/>
  <c r="P80" i="5"/>
  <c r="Q80" i="5"/>
  <c r="S80" i="5"/>
  <c r="O81" i="5"/>
  <c r="P81" i="5"/>
  <c r="Q81" i="5"/>
  <c r="S81" i="5"/>
  <c r="O82" i="5"/>
  <c r="P82" i="5"/>
  <c r="Q82" i="5"/>
  <c r="S82" i="5"/>
  <c r="O83" i="5"/>
  <c r="P83" i="5"/>
  <c r="Q83" i="5"/>
  <c r="S83" i="5"/>
  <c r="O84" i="5"/>
  <c r="P84" i="5"/>
  <c r="Q84" i="5"/>
  <c r="S84" i="5"/>
  <c r="O85" i="5"/>
  <c r="P85" i="5"/>
  <c r="Q85" i="5"/>
  <c r="S85" i="5"/>
  <c r="O86" i="5"/>
  <c r="P86" i="5"/>
  <c r="Q86" i="5"/>
  <c r="S86" i="5"/>
  <c r="O87" i="5"/>
  <c r="P87" i="5"/>
  <c r="Q87" i="5"/>
  <c r="S87" i="5"/>
  <c r="O88" i="5"/>
  <c r="P88" i="5"/>
  <c r="Q88" i="5"/>
  <c r="S88" i="5"/>
  <c r="O89" i="5"/>
  <c r="P89" i="5"/>
  <c r="Q89" i="5"/>
  <c r="S89" i="5"/>
  <c r="O90" i="5"/>
  <c r="P90" i="5"/>
  <c r="Q90" i="5"/>
  <c r="S90" i="5"/>
  <c r="O91" i="5"/>
  <c r="P91" i="5"/>
  <c r="Q91" i="5"/>
  <c r="S91" i="5"/>
  <c r="O92" i="5"/>
  <c r="P92" i="5"/>
  <c r="Q92" i="5"/>
  <c r="S92" i="5"/>
  <c r="O93" i="5"/>
  <c r="P93" i="5"/>
  <c r="Q93" i="5"/>
  <c r="S93" i="5"/>
  <c r="O94" i="5"/>
  <c r="P94" i="5"/>
  <c r="Q94" i="5"/>
  <c r="S94" i="5"/>
  <c r="O95" i="5"/>
  <c r="P95" i="5"/>
  <c r="Q95" i="5"/>
  <c r="S95" i="5"/>
  <c r="O96" i="5"/>
  <c r="P96" i="5"/>
  <c r="Q96" i="5"/>
  <c r="S96" i="5"/>
  <c r="O97" i="5"/>
  <c r="P97" i="5"/>
  <c r="Q97" i="5"/>
  <c r="S97" i="5"/>
  <c r="O98" i="5"/>
  <c r="P98" i="5"/>
  <c r="Q98" i="5"/>
  <c r="S98" i="5"/>
  <c r="O99" i="5"/>
  <c r="P99" i="5"/>
  <c r="Q99" i="5"/>
  <c r="S99" i="5"/>
  <c r="O100" i="5"/>
  <c r="P100" i="5"/>
  <c r="Q100" i="5"/>
  <c r="S100" i="5"/>
  <c r="O101" i="5"/>
  <c r="P101" i="5"/>
  <c r="Q101" i="5"/>
  <c r="S101" i="5"/>
  <c r="O102" i="5"/>
  <c r="P102" i="5"/>
  <c r="Q102" i="5"/>
  <c r="S102" i="5"/>
  <c r="O103" i="5"/>
  <c r="P103" i="5"/>
  <c r="Q103" i="5"/>
  <c r="S103" i="5"/>
  <c r="O104" i="5"/>
  <c r="P104" i="5"/>
  <c r="Q104" i="5"/>
  <c r="S104" i="5"/>
  <c r="O105" i="5"/>
  <c r="P105" i="5"/>
  <c r="Q105" i="5"/>
  <c r="S105" i="5"/>
  <c r="O106" i="5"/>
  <c r="P106" i="5"/>
  <c r="Q106" i="5"/>
  <c r="S106" i="5"/>
  <c r="O107" i="5"/>
  <c r="P107" i="5"/>
  <c r="Q107" i="5"/>
  <c r="S107" i="5"/>
  <c r="O108" i="5"/>
  <c r="P108" i="5"/>
  <c r="Q108" i="5"/>
  <c r="S108" i="5"/>
  <c r="O109" i="5"/>
  <c r="P109" i="5"/>
  <c r="Q109" i="5"/>
  <c r="S109" i="5"/>
  <c r="O110" i="5"/>
  <c r="P110" i="5"/>
  <c r="Q110" i="5"/>
  <c r="S110" i="5"/>
  <c r="O111" i="5"/>
  <c r="P111" i="5"/>
  <c r="Q111" i="5"/>
  <c r="S111" i="5"/>
  <c r="O112" i="5"/>
  <c r="P112" i="5"/>
  <c r="Q112" i="5"/>
  <c r="S112" i="5"/>
  <c r="O113" i="5"/>
  <c r="P113" i="5"/>
  <c r="Q113" i="5"/>
  <c r="S113" i="5"/>
  <c r="O114" i="5"/>
  <c r="P114" i="5"/>
  <c r="Q114" i="5"/>
  <c r="S114" i="5"/>
  <c r="O115" i="5"/>
  <c r="P115" i="5"/>
  <c r="Q115" i="5"/>
  <c r="S115" i="5"/>
  <c r="O116" i="5"/>
  <c r="P116" i="5"/>
  <c r="Q116" i="5"/>
  <c r="S116" i="5"/>
  <c r="O117" i="5"/>
  <c r="P117" i="5"/>
  <c r="Q117" i="5"/>
  <c r="S117" i="5"/>
  <c r="O118" i="5"/>
  <c r="P118" i="5"/>
  <c r="Q118" i="5"/>
  <c r="S118" i="5"/>
  <c r="O119" i="5"/>
  <c r="P119" i="5"/>
  <c r="Q119" i="5"/>
  <c r="S119" i="5"/>
  <c r="O120" i="5"/>
  <c r="P120" i="5"/>
  <c r="Q120" i="5"/>
  <c r="S120" i="5"/>
  <c r="O121" i="5"/>
  <c r="P121" i="5"/>
  <c r="Q121" i="5"/>
  <c r="S121" i="5"/>
  <c r="O122" i="5"/>
  <c r="P122" i="5"/>
  <c r="Q122" i="5"/>
  <c r="S122" i="5"/>
  <c r="O123" i="5"/>
  <c r="P123" i="5"/>
  <c r="Q123" i="5"/>
  <c r="S123" i="5"/>
  <c r="O124" i="5"/>
  <c r="P124" i="5"/>
  <c r="Q124" i="5"/>
  <c r="S124" i="5"/>
  <c r="O125" i="5"/>
  <c r="P125" i="5"/>
  <c r="Q125" i="5"/>
  <c r="S125" i="5"/>
  <c r="O126" i="5"/>
  <c r="P126" i="5"/>
  <c r="Q126" i="5"/>
  <c r="S126" i="5"/>
  <c r="O127" i="5"/>
  <c r="P127" i="5"/>
  <c r="Q127" i="5"/>
  <c r="S127" i="5"/>
  <c r="O128" i="5"/>
  <c r="P128" i="5"/>
  <c r="Q128" i="5"/>
  <c r="S128" i="5"/>
  <c r="O129" i="5"/>
  <c r="P129" i="5"/>
  <c r="Q129" i="5"/>
  <c r="S129" i="5"/>
  <c r="O130" i="5"/>
  <c r="P130" i="5"/>
  <c r="Q130" i="5"/>
  <c r="S130" i="5"/>
  <c r="O131" i="5"/>
  <c r="P131" i="5"/>
  <c r="Q131" i="5"/>
  <c r="S131" i="5"/>
  <c r="O132" i="5"/>
  <c r="P132" i="5"/>
  <c r="Q132" i="5"/>
  <c r="S132" i="5"/>
  <c r="O133" i="5"/>
  <c r="P133" i="5"/>
  <c r="Q133" i="5"/>
  <c r="S133" i="5"/>
  <c r="O134" i="5"/>
  <c r="P134" i="5"/>
  <c r="Q134" i="5"/>
  <c r="S134" i="5"/>
  <c r="O135" i="5"/>
  <c r="P135" i="5"/>
  <c r="Q135" i="5"/>
  <c r="S135" i="5"/>
  <c r="O136" i="5"/>
  <c r="P136" i="5"/>
  <c r="Q136" i="5"/>
  <c r="S136" i="5"/>
  <c r="O137" i="5"/>
  <c r="P137" i="5"/>
  <c r="Q137" i="5"/>
  <c r="S137" i="5"/>
  <c r="O138" i="5"/>
  <c r="P138" i="5"/>
  <c r="Q138" i="5"/>
  <c r="S138" i="5"/>
  <c r="O139" i="5"/>
  <c r="P139" i="5"/>
  <c r="Q139" i="5"/>
  <c r="S139" i="5"/>
  <c r="O140" i="5"/>
  <c r="P140" i="5"/>
  <c r="Q140" i="5"/>
  <c r="S140" i="5"/>
  <c r="O141" i="5"/>
  <c r="P141" i="5"/>
  <c r="Q141" i="5"/>
  <c r="S141" i="5"/>
  <c r="O142" i="5"/>
  <c r="P142" i="5"/>
  <c r="Q142" i="5"/>
  <c r="S142" i="5"/>
  <c r="O143" i="5"/>
  <c r="P143" i="5"/>
  <c r="Q143" i="5"/>
  <c r="S143" i="5"/>
  <c r="O144" i="5"/>
  <c r="P144" i="5"/>
  <c r="Q144" i="5"/>
  <c r="S144" i="5"/>
  <c r="O145" i="5"/>
  <c r="P145" i="5"/>
  <c r="Q145" i="5"/>
  <c r="S145" i="5"/>
  <c r="O146" i="5"/>
  <c r="P146" i="5"/>
  <c r="Q146" i="5"/>
  <c r="S146" i="5"/>
  <c r="O147" i="5"/>
  <c r="P147" i="5"/>
  <c r="Q147" i="5"/>
  <c r="S147" i="5"/>
  <c r="O148" i="5"/>
  <c r="P148" i="5"/>
  <c r="Q148" i="5"/>
  <c r="S148" i="5"/>
  <c r="O149" i="5"/>
  <c r="P149" i="5"/>
  <c r="Q149" i="5"/>
  <c r="S149" i="5"/>
  <c r="O150" i="5"/>
  <c r="P150" i="5"/>
  <c r="Q150" i="5"/>
  <c r="S150" i="5"/>
  <c r="O151" i="5"/>
  <c r="P151" i="5"/>
  <c r="Q151" i="5"/>
  <c r="S151" i="5"/>
  <c r="O152" i="5"/>
  <c r="P152" i="5"/>
  <c r="Q152" i="5"/>
  <c r="S152" i="5"/>
  <c r="O153" i="5"/>
  <c r="P153" i="5"/>
  <c r="Q153" i="5"/>
  <c r="S153" i="5"/>
  <c r="O154" i="5"/>
  <c r="P154" i="5"/>
  <c r="Q154" i="5"/>
  <c r="S154" i="5"/>
  <c r="O155" i="5"/>
  <c r="P155" i="5"/>
  <c r="Q155" i="5"/>
  <c r="S155" i="5"/>
  <c r="O156" i="5"/>
  <c r="P156" i="5"/>
  <c r="Q156" i="5"/>
  <c r="S156" i="5"/>
  <c r="O157" i="5"/>
  <c r="P157" i="5"/>
  <c r="Q157" i="5"/>
  <c r="S157" i="5"/>
  <c r="O158" i="5"/>
  <c r="P158" i="5"/>
  <c r="Q158" i="5"/>
  <c r="S158" i="5"/>
  <c r="O159" i="5"/>
  <c r="P159" i="5"/>
  <c r="Q159" i="5"/>
  <c r="S159" i="5"/>
  <c r="O160" i="5"/>
  <c r="P160" i="5"/>
  <c r="Q160" i="5"/>
  <c r="S160" i="5"/>
  <c r="O161" i="5"/>
  <c r="P161" i="5"/>
  <c r="Q161" i="5"/>
  <c r="S161" i="5"/>
  <c r="O162" i="5"/>
  <c r="P162" i="5"/>
  <c r="Q162" i="5"/>
  <c r="S162" i="5"/>
  <c r="O163" i="5"/>
  <c r="P163" i="5"/>
  <c r="Q163" i="5"/>
  <c r="S163" i="5"/>
  <c r="O164" i="5"/>
  <c r="P164" i="5"/>
  <c r="Q164" i="5"/>
  <c r="S164" i="5"/>
  <c r="O165" i="5"/>
  <c r="P165" i="5"/>
  <c r="Q165" i="5"/>
  <c r="S165" i="5"/>
  <c r="O166" i="5"/>
  <c r="P166" i="5"/>
  <c r="Q166" i="5"/>
  <c r="S166" i="5"/>
  <c r="O167" i="5"/>
  <c r="P167" i="5"/>
  <c r="Q167" i="5"/>
  <c r="S167" i="5"/>
  <c r="O168" i="5"/>
  <c r="P168" i="5"/>
  <c r="Q168" i="5"/>
  <c r="S168" i="5"/>
  <c r="O169" i="5"/>
  <c r="P169" i="5"/>
  <c r="Q169" i="5"/>
  <c r="S169" i="5"/>
  <c r="O170" i="5"/>
  <c r="P170" i="5"/>
  <c r="Q170" i="5"/>
  <c r="S170" i="5"/>
  <c r="O171" i="5"/>
  <c r="P171" i="5"/>
  <c r="Q171" i="5"/>
  <c r="S171" i="5"/>
  <c r="O172" i="5"/>
  <c r="P172" i="5"/>
  <c r="Q172" i="5"/>
  <c r="S172" i="5"/>
  <c r="O173" i="5"/>
  <c r="P173" i="5"/>
  <c r="Q173" i="5"/>
  <c r="S173" i="5"/>
  <c r="O174" i="5"/>
  <c r="P174" i="5"/>
  <c r="Q174" i="5"/>
  <c r="S174" i="5"/>
  <c r="O175" i="5"/>
  <c r="P175" i="5"/>
  <c r="Q175" i="5"/>
  <c r="S175" i="5"/>
  <c r="O176" i="5"/>
  <c r="P176" i="5"/>
  <c r="Q176" i="5"/>
  <c r="S176" i="5"/>
  <c r="O177" i="5"/>
  <c r="P177" i="5"/>
  <c r="Q177" i="5"/>
  <c r="S177" i="5"/>
  <c r="O178" i="5"/>
  <c r="P178" i="5"/>
  <c r="Q178" i="5"/>
  <c r="S178" i="5"/>
  <c r="O179" i="5"/>
  <c r="P179" i="5"/>
  <c r="Q179" i="5"/>
  <c r="S179" i="5"/>
  <c r="O180" i="5"/>
  <c r="P180" i="5"/>
  <c r="Q180" i="5"/>
  <c r="S180" i="5"/>
  <c r="O181" i="5"/>
  <c r="P181" i="5"/>
  <c r="Q181" i="5"/>
  <c r="S181" i="5"/>
  <c r="O182" i="5"/>
  <c r="P182" i="5"/>
  <c r="Q182" i="5"/>
  <c r="S182" i="5"/>
  <c r="O183" i="5"/>
  <c r="P183" i="5"/>
  <c r="Q183" i="5"/>
  <c r="S183" i="5"/>
  <c r="O184" i="5"/>
  <c r="P184" i="5"/>
  <c r="Q184" i="5"/>
  <c r="S184" i="5"/>
  <c r="O185" i="5"/>
  <c r="P185" i="5"/>
  <c r="Q185" i="5"/>
  <c r="S185" i="5"/>
  <c r="O186" i="5"/>
  <c r="P186" i="5"/>
  <c r="Q186" i="5"/>
  <c r="S186" i="5"/>
  <c r="O187" i="5"/>
  <c r="P187" i="5"/>
  <c r="Q187" i="5"/>
  <c r="S187" i="5"/>
  <c r="O188" i="5"/>
  <c r="P188" i="5"/>
  <c r="Q188" i="5"/>
  <c r="S188" i="5"/>
  <c r="O189" i="5"/>
  <c r="P189" i="5"/>
  <c r="Q189" i="5"/>
  <c r="S189" i="5"/>
  <c r="O190" i="5"/>
  <c r="P190" i="5"/>
  <c r="Q190" i="5"/>
  <c r="S190" i="5"/>
  <c r="O191" i="5"/>
  <c r="P191" i="5"/>
  <c r="Q191" i="5"/>
  <c r="S191" i="5"/>
  <c r="O192" i="5"/>
  <c r="P192" i="5"/>
  <c r="Q192" i="5"/>
  <c r="S192" i="5"/>
  <c r="O193" i="5"/>
  <c r="P193" i="5"/>
  <c r="Q193" i="5"/>
  <c r="S193" i="5"/>
  <c r="O194" i="5"/>
  <c r="P194" i="5"/>
  <c r="Q194" i="5"/>
  <c r="S194" i="5"/>
  <c r="O195" i="5"/>
  <c r="P195" i="5"/>
  <c r="Q195" i="5"/>
  <c r="S195" i="5"/>
  <c r="O196" i="5"/>
  <c r="P196" i="5"/>
  <c r="Q196" i="5"/>
  <c r="S196" i="5"/>
  <c r="O197" i="5"/>
  <c r="P197" i="5"/>
  <c r="Q197" i="5"/>
  <c r="S197" i="5"/>
  <c r="O198" i="5"/>
  <c r="P198" i="5"/>
  <c r="Q198" i="5"/>
  <c r="S198" i="5"/>
  <c r="O199" i="5"/>
  <c r="P199" i="5"/>
  <c r="Q199" i="5"/>
  <c r="S199" i="5"/>
  <c r="O200" i="5"/>
  <c r="P200" i="5"/>
  <c r="Q200" i="5"/>
  <c r="S200" i="5"/>
  <c r="O201" i="5"/>
  <c r="P201" i="5"/>
  <c r="Q201" i="5"/>
  <c r="S201" i="5"/>
  <c r="O202" i="5"/>
  <c r="P202" i="5"/>
  <c r="Q202" i="5"/>
  <c r="S202" i="5"/>
  <c r="O203" i="5"/>
  <c r="P203" i="5"/>
  <c r="Q203" i="5"/>
  <c r="S203" i="5"/>
  <c r="O13" i="5"/>
  <c r="P13" i="5"/>
  <c r="Q13" i="5"/>
  <c r="S13" i="5"/>
  <c r="O14" i="5"/>
  <c r="P14" i="5"/>
  <c r="Q14" i="5"/>
  <c r="S14" i="5"/>
  <c r="O15" i="5"/>
  <c r="P15" i="5"/>
  <c r="Q15" i="5"/>
  <c r="S15" i="5"/>
  <c r="O16" i="5"/>
  <c r="P16" i="5"/>
  <c r="Q16" i="5"/>
  <c r="S16" i="5"/>
  <c r="O17" i="5"/>
  <c r="P17" i="5"/>
  <c r="Q17" i="5"/>
  <c r="S17" i="5"/>
  <c r="N13" i="5"/>
  <c r="N14" i="5"/>
  <c r="N15" i="5"/>
  <c r="N16" i="5"/>
  <c r="N17" i="5"/>
  <c r="N18" i="5"/>
  <c r="N19" i="5"/>
  <c r="N20" i="5"/>
  <c r="N21" i="5"/>
  <c r="N22" i="5"/>
  <c r="N23" i="5"/>
  <c r="N24" i="5"/>
  <c r="N25" i="5"/>
  <c r="N26" i="5"/>
  <c r="N27" i="5"/>
  <c r="N28" i="5"/>
  <c r="N29" i="5"/>
  <c r="N30" i="5"/>
  <c r="N31" i="5"/>
  <c r="N32" i="5"/>
  <c r="N33" i="5"/>
  <c r="N34" i="5"/>
  <c r="N35" i="5"/>
  <c r="N36" i="5"/>
  <c r="N37" i="5"/>
  <c r="N38" i="5"/>
  <c r="N39" i="5"/>
  <c r="N40" i="5"/>
  <c r="N41" i="5"/>
  <c r="N42" i="5"/>
  <c r="N43" i="5"/>
  <c r="N44" i="5"/>
  <c r="N45" i="5"/>
  <c r="N46" i="5"/>
  <c r="N47" i="5"/>
  <c r="N48" i="5"/>
  <c r="N49" i="5"/>
  <c r="N50" i="5"/>
  <c r="N51" i="5"/>
  <c r="N52" i="5"/>
  <c r="N53" i="5"/>
  <c r="N54" i="5"/>
  <c r="N55" i="5"/>
  <c r="N56" i="5"/>
  <c r="N57" i="5"/>
  <c r="N58" i="5"/>
  <c r="N59" i="5"/>
  <c r="N60" i="5"/>
  <c r="N61" i="5"/>
  <c r="N62" i="5"/>
  <c r="N63" i="5"/>
  <c r="N64" i="5"/>
  <c r="N65" i="5"/>
  <c r="N66" i="5"/>
  <c r="N67" i="5"/>
  <c r="N68" i="5"/>
  <c r="N69" i="5"/>
  <c r="N70" i="5"/>
  <c r="N71" i="5"/>
  <c r="N72" i="5"/>
  <c r="N73" i="5"/>
  <c r="N74" i="5"/>
  <c r="N75" i="5"/>
  <c r="N76" i="5"/>
  <c r="N77" i="5"/>
  <c r="N78" i="5"/>
  <c r="N79" i="5"/>
  <c r="N80" i="5"/>
  <c r="N81" i="5"/>
  <c r="N82" i="5"/>
  <c r="N83" i="5"/>
  <c r="N84" i="5"/>
  <c r="N85" i="5"/>
  <c r="N86" i="5"/>
  <c r="N87" i="5"/>
  <c r="N88" i="5"/>
  <c r="N89" i="5"/>
  <c r="N90" i="5"/>
  <c r="N91" i="5"/>
  <c r="N92" i="5"/>
  <c r="N93" i="5"/>
  <c r="N94" i="5"/>
  <c r="N95" i="5"/>
  <c r="N96" i="5"/>
  <c r="N97" i="5"/>
  <c r="N98" i="5"/>
  <c r="N99" i="5"/>
  <c r="N100" i="5"/>
  <c r="N101" i="5"/>
  <c r="N102" i="5"/>
  <c r="N103" i="5"/>
  <c r="N104" i="5"/>
  <c r="N105" i="5"/>
  <c r="N106" i="5"/>
  <c r="N107" i="5"/>
  <c r="N108" i="5"/>
  <c r="N109" i="5"/>
  <c r="N110" i="5"/>
  <c r="N111" i="5"/>
  <c r="N112" i="5"/>
  <c r="N113" i="5"/>
  <c r="N114" i="5"/>
  <c r="N115" i="5"/>
  <c r="N116" i="5"/>
  <c r="N117" i="5"/>
  <c r="N118" i="5"/>
  <c r="N119" i="5"/>
  <c r="N120" i="5"/>
  <c r="N121" i="5"/>
  <c r="N122" i="5"/>
  <c r="N123" i="5"/>
  <c r="N124" i="5"/>
  <c r="N125" i="5"/>
  <c r="N126" i="5"/>
  <c r="N127" i="5"/>
  <c r="N128" i="5"/>
  <c r="N129" i="5"/>
  <c r="N130" i="5"/>
  <c r="N131" i="5"/>
  <c r="N132" i="5"/>
  <c r="N133" i="5"/>
  <c r="N134" i="5"/>
  <c r="N135" i="5"/>
  <c r="N136" i="5"/>
  <c r="N137" i="5"/>
  <c r="N138" i="5"/>
  <c r="N139" i="5"/>
  <c r="N140" i="5"/>
  <c r="N141" i="5"/>
  <c r="N142" i="5"/>
  <c r="N143" i="5"/>
  <c r="N144" i="5"/>
  <c r="N145" i="5"/>
  <c r="N146" i="5"/>
  <c r="N147" i="5"/>
  <c r="N148" i="5"/>
  <c r="N149" i="5"/>
  <c r="N150" i="5"/>
  <c r="N151" i="5"/>
  <c r="N152" i="5"/>
  <c r="N153" i="5"/>
  <c r="N154" i="5"/>
  <c r="N155" i="5"/>
  <c r="N156" i="5"/>
  <c r="N157" i="5"/>
  <c r="N158" i="5"/>
  <c r="N159" i="5"/>
  <c r="N160" i="5"/>
  <c r="N161" i="5"/>
  <c r="N162" i="5"/>
  <c r="N163" i="5"/>
  <c r="N164" i="5"/>
  <c r="N165" i="5"/>
  <c r="N166" i="5"/>
  <c r="N167" i="5"/>
  <c r="N168" i="5"/>
  <c r="N169" i="5"/>
  <c r="N170" i="5"/>
  <c r="N171" i="5"/>
  <c r="N172" i="5"/>
  <c r="N173" i="5"/>
  <c r="N174" i="5"/>
  <c r="N175" i="5"/>
  <c r="N176" i="5"/>
  <c r="N177" i="5"/>
  <c r="N178" i="5"/>
  <c r="N179" i="5"/>
  <c r="N180" i="5"/>
  <c r="N181" i="5"/>
  <c r="N182" i="5"/>
  <c r="N183" i="5"/>
  <c r="N184" i="5"/>
  <c r="N185" i="5"/>
  <c r="N186" i="5"/>
  <c r="N187" i="5"/>
  <c r="N188" i="5"/>
  <c r="N189" i="5"/>
  <c r="N190" i="5"/>
  <c r="N191" i="5"/>
  <c r="N192" i="5"/>
  <c r="N193" i="5"/>
  <c r="N194" i="5"/>
  <c r="N195" i="5"/>
  <c r="N196" i="5"/>
  <c r="N197" i="5"/>
  <c r="N198" i="5"/>
  <c r="N199" i="5"/>
  <c r="N200" i="5"/>
  <c r="N201" i="5"/>
  <c r="N202" i="5"/>
  <c r="N203" i="5"/>
  <c r="O12" i="5"/>
  <c r="P12" i="5"/>
  <c r="Q12" i="5"/>
  <c r="S12" i="5"/>
  <c r="N12" i="5"/>
  <c r="A43" i="5" l="1"/>
  <c r="T43" i="5"/>
  <c r="M43" i="5" s="1"/>
  <c r="T99" i="5"/>
  <c r="M99" i="5" s="1"/>
  <c r="T147" i="5"/>
  <c r="M147" i="5" s="1"/>
  <c r="T179" i="5"/>
  <c r="M179" i="5" s="1"/>
  <c r="A17" i="5"/>
  <c r="T17" i="5"/>
  <c r="M17" i="5" s="1"/>
  <c r="A25" i="5"/>
  <c r="T25" i="5"/>
  <c r="M25" i="5" s="1"/>
  <c r="A44" i="5"/>
  <c r="T44" i="5"/>
  <c r="M44" i="5" s="1"/>
  <c r="A53" i="5"/>
  <c r="T53" i="5"/>
  <c r="M53" i="5" s="1"/>
  <c r="A61" i="5"/>
  <c r="T61" i="5"/>
  <c r="M61" i="5" s="1"/>
  <c r="A70" i="5"/>
  <c r="T70" i="5"/>
  <c r="M70" i="5" s="1"/>
  <c r="A83" i="5"/>
  <c r="T83" i="5"/>
  <c r="M83" i="5" s="1"/>
  <c r="A91" i="5"/>
  <c r="T91" i="5"/>
  <c r="M91" i="5" s="1"/>
  <c r="T100" i="5"/>
  <c r="M100" i="5" s="1"/>
  <c r="T108" i="5"/>
  <c r="M108" i="5" s="1"/>
  <c r="T132" i="5"/>
  <c r="M132" i="5" s="1"/>
  <c r="T140" i="5"/>
  <c r="M140" i="5" s="1"/>
  <c r="T148" i="5"/>
  <c r="M148" i="5" s="1"/>
  <c r="T156" i="5"/>
  <c r="M156" i="5" s="1"/>
  <c r="T172" i="5"/>
  <c r="M172" i="5" s="1"/>
  <c r="T180" i="5"/>
  <c r="M180" i="5" s="1"/>
  <c r="T188" i="5"/>
  <c r="M188" i="5" s="1"/>
  <c r="A45" i="5"/>
  <c r="T45" i="5"/>
  <c r="M45" i="5" s="1"/>
  <c r="A54" i="5"/>
  <c r="T54" i="5"/>
  <c r="M54" i="5" s="1"/>
  <c r="A62" i="5"/>
  <c r="T62" i="5"/>
  <c r="M62" i="5" s="1"/>
  <c r="A71" i="5"/>
  <c r="T71" i="5"/>
  <c r="M71" i="5" s="1"/>
  <c r="A84" i="5"/>
  <c r="T84" i="5"/>
  <c r="M84" i="5" s="1"/>
  <c r="A92" i="5"/>
  <c r="T92" i="5"/>
  <c r="M92" i="5" s="1"/>
  <c r="T101" i="5"/>
  <c r="M101" i="5" s="1"/>
  <c r="T109" i="5"/>
  <c r="M109" i="5" s="1"/>
  <c r="T117" i="5"/>
  <c r="T141" i="5"/>
  <c r="M141" i="5" s="1"/>
  <c r="T149" i="5"/>
  <c r="M149" i="5" s="1"/>
  <c r="T157" i="5"/>
  <c r="M157" i="5" s="1"/>
  <c r="T181" i="5"/>
  <c r="M181" i="5" s="1"/>
  <c r="T189" i="5"/>
  <c r="M189" i="5" s="1"/>
  <c r="A16" i="5"/>
  <c r="T16" i="5"/>
  <c r="M16" i="5" s="1"/>
  <c r="A82" i="5"/>
  <c r="T82" i="5"/>
  <c r="M82" i="5" s="1"/>
  <c r="T139" i="5"/>
  <c r="M139" i="5" s="1"/>
  <c r="A27" i="5"/>
  <c r="T27" i="5"/>
  <c r="M27" i="5" s="1"/>
  <c r="T190" i="5"/>
  <c r="M190" i="5" s="1"/>
  <c r="A60" i="5"/>
  <c r="T60" i="5"/>
  <c r="M60" i="5" s="1"/>
  <c r="T107" i="5"/>
  <c r="M107" i="5" s="1"/>
  <c r="T155" i="5"/>
  <c r="M155" i="5" s="1"/>
  <c r="T195" i="5"/>
  <c r="M195" i="5" s="1"/>
  <c r="A26" i="5"/>
  <c r="T26" i="5"/>
  <c r="M26" i="5" s="1"/>
  <c r="A72" i="5"/>
  <c r="T72" i="5"/>
  <c r="M72" i="5" s="1"/>
  <c r="T110" i="5"/>
  <c r="M110" i="5" s="1"/>
  <c r="T142" i="5"/>
  <c r="M142" i="5" s="1"/>
  <c r="T166" i="5"/>
  <c r="M166" i="5" s="1"/>
  <c r="A28" i="5"/>
  <c r="T28" i="5"/>
  <c r="M28" i="5" s="1"/>
  <c r="A37" i="5"/>
  <c r="T37" i="5"/>
  <c r="M37" i="5" s="1"/>
  <c r="A56" i="5"/>
  <c r="T56" i="5"/>
  <c r="M56" i="5" s="1"/>
  <c r="A65" i="5"/>
  <c r="T65" i="5"/>
  <c r="M65" i="5" s="1"/>
  <c r="A73" i="5"/>
  <c r="T73" i="5"/>
  <c r="M73" i="5" s="1"/>
  <c r="A86" i="5"/>
  <c r="T86" i="5"/>
  <c r="M86" i="5" s="1"/>
  <c r="T95" i="5"/>
  <c r="M95" i="5" s="1"/>
  <c r="T103" i="5"/>
  <c r="M103" i="5" s="1"/>
  <c r="T111" i="5"/>
  <c r="M111" i="5" s="1"/>
  <c r="T119" i="5"/>
  <c r="T127" i="5"/>
  <c r="M127" i="5" s="1"/>
  <c r="T151" i="5"/>
  <c r="M151" i="5" s="1"/>
  <c r="T159" i="5"/>
  <c r="M159" i="5" s="1"/>
  <c r="T183" i="5"/>
  <c r="M183" i="5" s="1"/>
  <c r="T191" i="5"/>
  <c r="M191" i="5" s="1"/>
  <c r="A69" i="5"/>
  <c r="T69" i="5"/>
  <c r="M69" i="5" s="1"/>
  <c r="T163" i="5"/>
  <c r="M163" i="5" s="1"/>
  <c r="T203" i="5"/>
  <c r="M203" i="5" s="1"/>
  <c r="A55" i="5"/>
  <c r="T55" i="5"/>
  <c r="M55" i="5" s="1"/>
  <c r="A93" i="5"/>
  <c r="T93" i="5"/>
  <c r="M93" i="5" s="1"/>
  <c r="T118" i="5"/>
  <c r="T150" i="5"/>
  <c r="M150" i="5" s="1"/>
  <c r="T182" i="5"/>
  <c r="M182" i="5" s="1"/>
  <c r="A29" i="5"/>
  <c r="T29" i="5"/>
  <c r="M29" i="5" s="1"/>
  <c r="A57" i="5"/>
  <c r="T57" i="5"/>
  <c r="M57" i="5" s="1"/>
  <c r="A66" i="5"/>
  <c r="T66" i="5"/>
  <c r="M66" i="5" s="1"/>
  <c r="A74" i="5"/>
  <c r="T74" i="5"/>
  <c r="M74" i="5" s="1"/>
  <c r="A87" i="5"/>
  <c r="T87" i="5"/>
  <c r="M87" i="5" s="1"/>
  <c r="T96" i="5"/>
  <c r="M96" i="5" s="1"/>
  <c r="T104" i="5"/>
  <c r="M104" i="5" s="1"/>
  <c r="T112" i="5"/>
  <c r="M112" i="5" s="1"/>
  <c r="T128" i="5"/>
  <c r="M128" i="5" s="1"/>
  <c r="T136" i="5"/>
  <c r="M136" i="5" s="1"/>
  <c r="T144" i="5"/>
  <c r="M144" i="5" s="1"/>
  <c r="T152" i="5"/>
  <c r="M152" i="5" s="1"/>
  <c r="T160" i="5"/>
  <c r="M160" i="5" s="1"/>
  <c r="T168" i="5"/>
  <c r="M168" i="5" s="1"/>
  <c r="T176" i="5"/>
  <c r="M176" i="5" s="1"/>
  <c r="T184" i="5"/>
  <c r="M184" i="5" s="1"/>
  <c r="A52" i="5"/>
  <c r="T52" i="5"/>
  <c r="M52" i="5" s="1"/>
  <c r="A90" i="5"/>
  <c r="T90" i="5"/>
  <c r="M90" i="5" s="1"/>
  <c r="T131" i="5"/>
  <c r="M131" i="5" s="1"/>
  <c r="T171" i="5"/>
  <c r="M171" i="5" s="1"/>
  <c r="A18" i="5"/>
  <c r="T18" i="5"/>
  <c r="M18" i="5" s="1"/>
  <c r="A35" i="5"/>
  <c r="T35" i="5"/>
  <c r="M35" i="5" s="1"/>
  <c r="A36" i="5"/>
  <c r="T36" i="5"/>
  <c r="M36" i="5" s="1"/>
  <c r="A64" i="5"/>
  <c r="T64" i="5"/>
  <c r="M64" i="5" s="1"/>
  <c r="T102" i="5"/>
  <c r="M102" i="5" s="1"/>
  <c r="T126" i="5"/>
  <c r="M126" i="5" s="1"/>
  <c r="T158" i="5"/>
  <c r="M158" i="5" s="1"/>
  <c r="T20" i="5"/>
  <c r="A14" i="5"/>
  <c r="T14" i="5"/>
  <c r="M14" i="5" s="1"/>
  <c r="A30" i="5"/>
  <c r="T30" i="5"/>
  <c r="M30" i="5" s="1"/>
  <c r="A50" i="5"/>
  <c r="T50" i="5"/>
  <c r="A58" i="5"/>
  <c r="T58" i="5"/>
  <c r="M58" i="5" s="1"/>
  <c r="A67" i="5"/>
  <c r="T67" i="5"/>
  <c r="M67" i="5" s="1"/>
  <c r="A75" i="5"/>
  <c r="T75" i="5"/>
  <c r="M75" i="5" s="1"/>
  <c r="A88" i="5"/>
  <c r="T88" i="5"/>
  <c r="M88" i="5" s="1"/>
  <c r="T97" i="5"/>
  <c r="M97" i="5" s="1"/>
  <c r="T105" i="5"/>
  <c r="M105" i="5" s="1"/>
  <c r="T113" i="5"/>
  <c r="M113" i="5" s="1"/>
  <c r="T129" i="5"/>
  <c r="M129" i="5" s="1"/>
  <c r="T137" i="5"/>
  <c r="M137" i="5" s="1"/>
  <c r="T153" i="5"/>
  <c r="M153" i="5" s="1"/>
  <c r="T161" i="5"/>
  <c r="M161" i="5" s="1"/>
  <c r="T177" i="5"/>
  <c r="M177" i="5" s="1"/>
  <c r="T185" i="5"/>
  <c r="M185" i="5" s="1"/>
  <c r="T201" i="5"/>
  <c r="M201" i="5" s="1"/>
  <c r="A51" i="5"/>
  <c r="T51" i="5"/>
  <c r="M51" i="5" s="1"/>
  <c r="A59" i="5"/>
  <c r="T59" i="5"/>
  <c r="M59" i="5" s="1"/>
  <c r="A68" i="5"/>
  <c r="T68" i="5"/>
  <c r="M68" i="5" s="1"/>
  <c r="A80" i="5"/>
  <c r="T80" i="5"/>
  <c r="M80" i="5" s="1"/>
  <c r="A89" i="5"/>
  <c r="T89" i="5"/>
  <c r="M89" i="5" s="1"/>
  <c r="T98" i="5"/>
  <c r="M98" i="5" s="1"/>
  <c r="T106" i="5"/>
  <c r="M106" i="5" s="1"/>
  <c r="T122" i="5"/>
  <c r="M122" i="5" s="1"/>
  <c r="T130" i="5"/>
  <c r="M130" i="5" s="1"/>
  <c r="T138" i="5"/>
  <c r="M138" i="5" s="1"/>
  <c r="T154" i="5"/>
  <c r="M154" i="5" s="1"/>
  <c r="T162" i="5"/>
  <c r="M162" i="5" s="1"/>
  <c r="T170" i="5"/>
  <c r="M170" i="5" s="1"/>
  <c r="T12" i="5"/>
  <c r="M12" i="5" s="1"/>
  <c r="A12" i="5"/>
  <c r="I9" i="2" l="1"/>
  <c r="F9" i="3" l="1"/>
  <c r="H9" i="3" l="1"/>
  <c r="F207" i="5" l="1"/>
  <c r="R207" i="5" s="1"/>
  <c r="F208" i="5"/>
  <c r="R208" i="5" s="1"/>
  <c r="F209" i="5"/>
  <c r="R209" i="5" s="1"/>
  <c r="F210" i="5"/>
  <c r="R210" i="5" s="1"/>
  <c r="F211" i="5"/>
  <c r="R211" i="5" s="1"/>
  <c r="F212" i="5"/>
  <c r="R212" i="5" s="1"/>
  <c r="F201" i="5"/>
  <c r="R201" i="5" s="1"/>
  <c r="R12" i="5"/>
  <c r="F205" i="5"/>
  <c r="F206" i="5"/>
  <c r="R206" i="5" s="1"/>
  <c r="F43" i="5"/>
  <c r="R43" i="5" s="1"/>
  <c r="F13" i="5"/>
  <c r="F105" i="5"/>
  <c r="R105" i="5" s="1"/>
  <c r="R20" i="5"/>
  <c r="F138" i="5"/>
  <c r="R138" i="5" s="1"/>
  <c r="F113" i="5"/>
  <c r="R113" i="5" s="1"/>
  <c r="F91" i="5"/>
  <c r="R91" i="5" s="1"/>
  <c r="F104" i="5"/>
  <c r="R104" i="5" s="1"/>
  <c r="F21" i="5"/>
  <c r="F18" i="5"/>
  <c r="R18" i="5" s="1"/>
  <c r="F88" i="5"/>
  <c r="R88" i="5" s="1"/>
  <c r="F100" i="5"/>
  <c r="R100" i="5" s="1"/>
  <c r="F189" i="5"/>
  <c r="R189" i="5" s="1"/>
  <c r="F179" i="5"/>
  <c r="R179" i="5" s="1"/>
  <c r="F128" i="5"/>
  <c r="R128" i="5" s="1"/>
  <c r="F132" i="5"/>
  <c r="R132" i="5" s="1"/>
  <c r="F109" i="5"/>
  <c r="R109" i="5" s="1"/>
  <c r="F59" i="5"/>
  <c r="R59" i="5" s="1"/>
  <c r="F52" i="5"/>
  <c r="R52" i="5" s="1"/>
  <c r="F186" i="5"/>
  <c r="F19" i="5"/>
  <c r="F123" i="5"/>
  <c r="F53" i="5"/>
  <c r="R53" i="5" s="1"/>
  <c r="F62" i="5"/>
  <c r="R62" i="5" s="1"/>
  <c r="F125" i="5"/>
  <c r="F54" i="5"/>
  <c r="R54" i="5" s="1"/>
  <c r="F61" i="5"/>
  <c r="R61" i="5" s="1"/>
  <c r="F103" i="5"/>
  <c r="R103" i="5" s="1"/>
  <c r="F17" i="5"/>
  <c r="R17" i="5" s="1"/>
  <c r="F115" i="5"/>
  <c r="F87" i="5"/>
  <c r="R87" i="5" s="1"/>
  <c r="F170" i="5"/>
  <c r="R170" i="5" s="1"/>
  <c r="F168" i="5"/>
  <c r="R168" i="5" s="1"/>
  <c r="F185" i="5"/>
  <c r="R185" i="5" s="1"/>
  <c r="F203" i="5"/>
  <c r="R203" i="5" s="1"/>
  <c r="F187" i="5"/>
  <c r="F144" i="5"/>
  <c r="R144" i="5" s="1"/>
  <c r="R119" i="5"/>
  <c r="F108" i="5"/>
  <c r="R108" i="5" s="1"/>
  <c r="F39" i="5"/>
  <c r="F133" i="5"/>
  <c r="F96" i="5"/>
  <c r="R96" i="5" s="1"/>
  <c r="F36" i="5"/>
  <c r="R36" i="5" s="1"/>
  <c r="F45" i="5"/>
  <c r="R45" i="5" s="1"/>
  <c r="F81" i="5"/>
  <c r="H81" i="5" s="1"/>
  <c r="F93" i="5"/>
  <c r="R93" i="5" s="1"/>
  <c r="F195" i="5"/>
  <c r="R195" i="5" s="1"/>
  <c r="F139" i="5"/>
  <c r="R139" i="5" s="1"/>
  <c r="F120" i="5"/>
  <c r="F55" i="5"/>
  <c r="R55" i="5" s="1"/>
  <c r="F24" i="5"/>
  <c r="F107" i="5"/>
  <c r="R107" i="5" s="1"/>
  <c r="F99" i="5"/>
  <c r="R99" i="5" s="1"/>
  <c r="F180" i="5"/>
  <c r="R180" i="5" s="1"/>
  <c r="F161" i="5"/>
  <c r="R161" i="5" s="1"/>
  <c r="F42" i="5"/>
  <c r="F80" i="5"/>
  <c r="R80" i="5" s="1"/>
  <c r="F194" i="5"/>
  <c r="F112" i="5"/>
  <c r="R112" i="5" s="1"/>
  <c r="F153" i="5"/>
  <c r="R153" i="5" s="1"/>
  <c r="F79" i="5"/>
  <c r="F25" i="5"/>
  <c r="R25" i="5" s="1"/>
  <c r="F37" i="5"/>
  <c r="R37" i="5" s="1"/>
  <c r="F171" i="5"/>
  <c r="R171" i="5" s="1"/>
  <c r="F56" i="5"/>
  <c r="R56" i="5" s="1"/>
  <c r="F184" i="5"/>
  <c r="R184" i="5" s="1"/>
  <c r="F183" i="5"/>
  <c r="R183" i="5" s="1"/>
  <c r="R118" i="5"/>
  <c r="F202" i="5"/>
  <c r="F178" i="5"/>
  <c r="F85" i="5"/>
  <c r="F197" i="5"/>
  <c r="F58" i="5"/>
  <c r="R58" i="5" s="1"/>
  <c r="F95" i="5"/>
  <c r="R95" i="5" s="1"/>
  <c r="F140" i="5"/>
  <c r="R140" i="5" s="1"/>
  <c r="F64" i="5"/>
  <c r="R64" i="5" s="1"/>
  <c r="F51" i="5"/>
  <c r="R51" i="5" s="1"/>
  <c r="F41" i="5"/>
  <c r="F106" i="5"/>
  <c r="R106" i="5" s="1"/>
  <c r="F130" i="5"/>
  <c r="R130" i="5" s="1"/>
  <c r="F40" i="5"/>
  <c r="F23" i="5"/>
  <c r="F60" i="5"/>
  <c r="R60" i="5" s="1"/>
  <c r="F34" i="5"/>
  <c r="F173" i="5"/>
  <c r="F188" i="5"/>
  <c r="R188" i="5" s="1"/>
  <c r="F82" i="5"/>
  <c r="R82" i="5" s="1"/>
  <c r="R117" i="5"/>
  <c r="F35" i="5"/>
  <c r="R35" i="5" s="1"/>
  <c r="F181" i="5"/>
  <c r="R181" i="5" s="1"/>
  <c r="F66" i="5"/>
  <c r="R66" i="5" s="1"/>
  <c r="F148" i="5"/>
  <c r="R148" i="5" s="1"/>
  <c r="F71" i="5"/>
  <c r="R71" i="5" s="1"/>
  <c r="F191" i="5"/>
  <c r="R191" i="5" s="1"/>
  <c r="F169" i="5"/>
  <c r="F142" i="5"/>
  <c r="R142" i="5" s="1"/>
  <c r="F151" i="5"/>
  <c r="R151" i="5" s="1"/>
  <c r="F75" i="5"/>
  <c r="R75" i="5" s="1"/>
  <c r="F30" i="5"/>
  <c r="R30" i="5" s="1"/>
  <c r="F83" i="5"/>
  <c r="R83" i="5" s="1"/>
  <c r="F26" i="5"/>
  <c r="R26" i="5" s="1"/>
  <c r="F29" i="5"/>
  <c r="R29" i="5" s="1"/>
  <c r="F47" i="5"/>
  <c r="F141" i="5"/>
  <c r="R141" i="5" s="1"/>
  <c r="F22" i="5"/>
  <c r="F135" i="5"/>
  <c r="F172" i="5"/>
  <c r="R172" i="5" s="1"/>
  <c r="F174" i="5"/>
  <c r="F76" i="5"/>
  <c r="F158" i="5"/>
  <c r="R158" i="5" s="1"/>
  <c r="F16" i="5"/>
  <c r="R16" i="5" s="1"/>
  <c r="F50" i="5"/>
  <c r="R50" i="5" s="1"/>
  <c r="F200" i="5"/>
  <c r="F65" i="5"/>
  <c r="R65" i="5" s="1"/>
  <c r="F149" i="5"/>
  <c r="R149" i="5" s="1"/>
  <c r="F14" i="5"/>
  <c r="R14" i="5" s="1"/>
  <c r="F147" i="5"/>
  <c r="R147" i="5" s="1"/>
  <c r="F122" i="5"/>
  <c r="R122" i="5" s="1"/>
  <c r="F77" i="5"/>
  <c r="H77" i="5" s="1"/>
  <c r="F165" i="5"/>
  <c r="F70" i="5"/>
  <c r="R70" i="5" s="1"/>
  <c r="F152" i="5"/>
  <c r="R152" i="5" s="1"/>
  <c r="F15" i="5"/>
  <c r="F160" i="5"/>
  <c r="R160" i="5" s="1"/>
  <c r="F116" i="5"/>
  <c r="F162" i="5"/>
  <c r="R162" i="5" s="1"/>
  <c r="F159" i="5"/>
  <c r="R159" i="5" s="1"/>
  <c r="F190" i="5"/>
  <c r="R190" i="5" s="1"/>
  <c r="F176" i="5"/>
  <c r="R176" i="5" s="1"/>
  <c r="F92" i="5"/>
  <c r="R92" i="5" s="1"/>
  <c r="F97" i="5"/>
  <c r="R97" i="5" s="1"/>
  <c r="F102" i="5"/>
  <c r="R102" i="5" s="1"/>
  <c r="F73" i="5"/>
  <c r="R73" i="5" s="1"/>
  <c r="F68" i="5"/>
  <c r="R68" i="5" s="1"/>
  <c r="F157" i="5"/>
  <c r="R157" i="5" s="1"/>
  <c r="F182" i="5"/>
  <c r="R182" i="5" s="1"/>
  <c r="F155" i="5"/>
  <c r="R155" i="5" s="1"/>
  <c r="F192" i="5"/>
  <c r="F111" i="5"/>
  <c r="R111" i="5" s="1"/>
  <c r="F86" i="5"/>
  <c r="R86" i="5" s="1"/>
  <c r="F101" i="5"/>
  <c r="R101" i="5" s="1"/>
  <c r="F98" i="5"/>
  <c r="R98" i="5" s="1"/>
  <c r="F154" i="5"/>
  <c r="R154" i="5" s="1"/>
  <c r="F199" i="5"/>
  <c r="F94" i="5"/>
  <c r="F150" i="5"/>
  <c r="R150" i="5" s="1"/>
  <c r="F145" i="5"/>
  <c r="F44" i="5"/>
  <c r="R44" i="5" s="1"/>
  <c r="F134" i="5"/>
  <c r="F33" i="5"/>
  <c r="F167" i="5"/>
  <c r="F143" i="5"/>
  <c r="F114" i="5"/>
  <c r="F31" i="5"/>
  <c r="F177" i="5"/>
  <c r="R177" i="5" s="1"/>
  <c r="F74" i="5"/>
  <c r="R74" i="5" s="1"/>
  <c r="F28" i="5"/>
  <c r="R28" i="5" s="1"/>
  <c r="F90" i="5"/>
  <c r="R90" i="5" s="1"/>
  <c r="F69" i="5"/>
  <c r="R69" i="5" s="1"/>
  <c r="F137" i="5"/>
  <c r="R137" i="5" s="1"/>
  <c r="F196" i="5"/>
  <c r="F63" i="5"/>
  <c r="F136" i="5"/>
  <c r="R136" i="5" s="1"/>
  <c r="F124" i="5"/>
  <c r="F126" i="5"/>
  <c r="R126" i="5" s="1"/>
  <c r="F131" i="5"/>
  <c r="R131" i="5" s="1"/>
  <c r="F163" i="5"/>
  <c r="R163" i="5" s="1"/>
  <c r="F38" i="5"/>
  <c r="F129" i="5"/>
  <c r="R129" i="5" s="1"/>
  <c r="F78" i="5"/>
  <c r="F193" i="5"/>
  <c r="F110" i="5"/>
  <c r="R110" i="5" s="1"/>
  <c r="F175" i="5"/>
  <c r="F166" i="5"/>
  <c r="R166" i="5" s="1"/>
  <c r="F49" i="5"/>
  <c r="H49" i="5" s="1"/>
  <c r="F48" i="5"/>
  <c r="F32" i="5"/>
  <c r="H32" i="5" s="1"/>
  <c r="F72" i="5"/>
  <c r="R72" i="5" s="1"/>
  <c r="F156" i="5"/>
  <c r="R156" i="5" s="1"/>
  <c r="F57" i="5"/>
  <c r="R57" i="5" s="1"/>
  <c r="F127" i="5"/>
  <c r="R127" i="5" s="1"/>
  <c r="F164" i="5"/>
  <c r="F27" i="5"/>
  <c r="R27" i="5" s="1"/>
  <c r="F198" i="5"/>
  <c r="F89" i="5"/>
  <c r="R89" i="5" s="1"/>
  <c r="F204" i="5"/>
  <c r="R204" i="5" s="1"/>
  <c r="F84" i="5"/>
  <c r="R84" i="5" s="1"/>
  <c r="F67" i="5"/>
  <c r="R67" i="5" s="1"/>
  <c r="F146" i="5"/>
  <c r="F121" i="5"/>
  <c r="F46" i="5"/>
  <c r="R13" i="5" l="1"/>
  <c r="H13" i="5"/>
  <c r="R121" i="5"/>
  <c r="H121" i="5"/>
  <c r="R33" i="5"/>
  <c r="H33" i="5"/>
  <c r="R123" i="5"/>
  <c r="H123" i="5"/>
  <c r="R124" i="5"/>
  <c r="H124" i="5"/>
  <c r="R186" i="5"/>
  <c r="H186" i="5"/>
  <c r="R135" i="5"/>
  <c r="H135" i="5"/>
  <c r="R194" i="5"/>
  <c r="H194" i="5"/>
  <c r="R120" i="5"/>
  <c r="H120" i="5"/>
  <c r="R133" i="5"/>
  <c r="H133" i="5"/>
  <c r="R125" i="5"/>
  <c r="H125" i="5"/>
  <c r="R21" i="5"/>
  <c r="H21" i="5"/>
  <c r="R146" i="5"/>
  <c r="H146" i="5"/>
  <c r="R143" i="5"/>
  <c r="H143" i="5"/>
  <c r="R134" i="5"/>
  <c r="H134" i="5"/>
  <c r="R15" i="5"/>
  <c r="H15" i="5"/>
  <c r="R31" i="5"/>
  <c r="H31" i="5"/>
  <c r="R192" i="5"/>
  <c r="H192" i="5"/>
  <c r="R198" i="5"/>
  <c r="H198" i="5"/>
  <c r="R48" i="5"/>
  <c r="H48" i="5"/>
  <c r="T48" i="5" s="1"/>
  <c r="R196" i="5"/>
  <c r="H196" i="5"/>
  <c r="R114" i="5"/>
  <c r="H114" i="5"/>
  <c r="T114" i="5" s="1"/>
  <c r="R200" i="5"/>
  <c r="H200" i="5"/>
  <c r="R193" i="5"/>
  <c r="H193" i="5"/>
  <c r="R19" i="5"/>
  <c r="H19" i="5"/>
  <c r="R38" i="5"/>
  <c r="H38" i="5"/>
  <c r="R199" i="5"/>
  <c r="H199" i="5"/>
  <c r="R165" i="5"/>
  <c r="H165" i="5"/>
  <c r="T165" i="5" s="1"/>
  <c r="M165" i="5" s="1"/>
  <c r="R197" i="5"/>
  <c r="H197" i="5"/>
  <c r="R39" i="5"/>
  <c r="H39" i="5"/>
  <c r="R174" i="5"/>
  <c r="H174" i="5"/>
  <c r="T174" i="5" s="1"/>
  <c r="R187" i="5"/>
  <c r="H187" i="5"/>
  <c r="R145" i="5"/>
  <c r="H145" i="5"/>
  <c r="T145" i="5" s="1"/>
  <c r="R46" i="5"/>
  <c r="H46" i="5"/>
  <c r="T46" i="5" s="1"/>
  <c r="R167" i="5"/>
  <c r="H167" i="5"/>
  <c r="T167" i="5" s="1"/>
  <c r="R169" i="5"/>
  <c r="H169" i="5"/>
  <c r="T169" i="5" s="1"/>
  <c r="M169" i="5" s="1"/>
  <c r="R85" i="5"/>
  <c r="H85" i="5"/>
  <c r="T85" i="5" s="1"/>
  <c r="R34" i="5"/>
  <c r="H34" i="5"/>
  <c r="R41" i="5"/>
  <c r="H41" i="5"/>
  <c r="T41" i="5" s="1"/>
  <c r="R178" i="5"/>
  <c r="H178" i="5"/>
  <c r="R115" i="5"/>
  <c r="H115" i="5"/>
  <c r="T115" i="5" s="1"/>
  <c r="R164" i="5"/>
  <c r="H164" i="5"/>
  <c r="T164" i="5" s="1"/>
  <c r="M164" i="5" s="1"/>
  <c r="R175" i="5"/>
  <c r="H175" i="5"/>
  <c r="T175" i="5" s="1"/>
  <c r="R116" i="5"/>
  <c r="H116" i="5"/>
  <c r="T116" i="5" s="1"/>
  <c r="R173" i="5"/>
  <c r="H173" i="5"/>
  <c r="T173" i="5" s="1"/>
  <c r="R202" i="5"/>
  <c r="H202" i="5"/>
  <c r="R205" i="5"/>
  <c r="H205" i="5"/>
  <c r="T205" i="5" s="1"/>
  <c r="R24" i="5"/>
  <c r="H24" i="5"/>
  <c r="R47" i="5"/>
  <c r="H47" i="5"/>
  <c r="T47" i="5" s="1"/>
  <c r="H204" i="5"/>
  <c r="R81" i="5"/>
  <c r="R23" i="5"/>
  <c r="H23" i="5"/>
  <c r="R78" i="5"/>
  <c r="H78" i="5"/>
  <c r="T78" i="5" s="1"/>
  <c r="R76" i="5"/>
  <c r="H76" i="5"/>
  <c r="T76" i="5" s="1"/>
  <c r="R42" i="5"/>
  <c r="H42" i="5"/>
  <c r="T42" i="5" s="1"/>
  <c r="R40" i="5"/>
  <c r="H40" i="5"/>
  <c r="R22" i="5"/>
  <c r="H22" i="5"/>
  <c r="T22" i="5" s="1"/>
  <c r="R79" i="5"/>
  <c r="H79" i="5"/>
  <c r="T79" i="5" s="1"/>
  <c r="R94" i="5"/>
  <c r="H94" i="5"/>
  <c r="T94" i="5" s="1"/>
  <c r="R63" i="5"/>
  <c r="H63" i="5"/>
  <c r="T63" i="5" s="1"/>
  <c r="R32" i="5"/>
  <c r="R77" i="5"/>
  <c r="R49" i="5"/>
  <c r="T32" i="5"/>
  <c r="T81" i="5"/>
  <c r="T49" i="5"/>
  <c r="T77" i="5"/>
  <c r="T13" i="5" l="1"/>
  <c r="M13" i="5" s="1"/>
  <c r="A13" i="5"/>
  <c r="A119" i="5"/>
  <c r="A117" i="5"/>
  <c r="A20" i="5"/>
  <c r="A118" i="5"/>
  <c r="A146" i="5"/>
  <c r="T146" i="5"/>
  <c r="A120" i="5"/>
  <c r="T120" i="5"/>
  <c r="A124" i="5"/>
  <c r="T124" i="5"/>
  <c r="T21" i="5"/>
  <c r="A21" i="5"/>
  <c r="A194" i="5"/>
  <c r="T194" i="5"/>
  <c r="A123" i="5"/>
  <c r="T123" i="5"/>
  <c r="A134" i="5"/>
  <c r="T134" i="5"/>
  <c r="A125" i="5"/>
  <c r="T125" i="5"/>
  <c r="A135" i="5"/>
  <c r="T135" i="5"/>
  <c r="A33" i="5"/>
  <c r="T33" i="5"/>
  <c r="A143" i="5"/>
  <c r="T143" i="5"/>
  <c r="A133" i="5"/>
  <c r="T133" i="5"/>
  <c r="A186" i="5"/>
  <c r="T186" i="5"/>
  <c r="A121" i="5"/>
  <c r="T121" i="5"/>
  <c r="A200" i="5"/>
  <c r="T200" i="5"/>
  <c r="M200" i="5" s="1"/>
  <c r="A34" i="5"/>
  <c r="T34" i="5"/>
  <c r="T39" i="5"/>
  <c r="M39" i="5" s="1"/>
  <c r="A39" i="5"/>
  <c r="T38" i="5"/>
  <c r="A38" i="5"/>
  <c r="A192" i="5"/>
  <c r="T192" i="5"/>
  <c r="M192" i="5" s="1"/>
  <c r="A199" i="5"/>
  <c r="T199" i="5"/>
  <c r="M199" i="5" s="1"/>
  <c r="A202" i="5"/>
  <c r="T202" i="5"/>
  <c r="M202" i="5" s="1"/>
  <c r="A205" i="5"/>
  <c r="A197" i="5"/>
  <c r="T197" i="5"/>
  <c r="T19" i="5"/>
  <c r="M19" i="5" s="1"/>
  <c r="A19" i="5"/>
  <c r="A196" i="5"/>
  <c r="T196" i="5"/>
  <c r="T31" i="5"/>
  <c r="A31" i="5"/>
  <c r="A178" i="5"/>
  <c r="T178" i="5"/>
  <c r="A15" i="5"/>
  <c r="T15" i="5"/>
  <c r="M175" i="5" s="1"/>
  <c r="A198" i="5"/>
  <c r="T198" i="5"/>
  <c r="M198" i="5" s="1"/>
  <c r="A187" i="5"/>
  <c r="T187" i="5"/>
  <c r="A193" i="5"/>
  <c r="T193" i="5"/>
  <c r="M193" i="5" s="1"/>
  <c r="A114" i="5"/>
  <c r="A116" i="5"/>
  <c r="A115" i="5"/>
  <c r="A175" i="5"/>
  <c r="A169" i="5"/>
  <c r="A164" i="5"/>
  <c r="A167" i="5"/>
  <c r="A174" i="5"/>
  <c r="A165" i="5"/>
  <c r="A145" i="5"/>
  <c r="A173" i="5"/>
  <c r="A85" i="5"/>
  <c r="A46" i="5"/>
  <c r="A48" i="5"/>
  <c r="A41" i="5"/>
  <c r="T204" i="5"/>
  <c r="A204" i="5"/>
  <c r="A24" i="5"/>
  <c r="T24" i="5"/>
  <c r="M114" i="5" s="1"/>
  <c r="T40" i="5"/>
  <c r="M41" i="5" s="1"/>
  <c r="A47" i="5"/>
  <c r="M49" i="5"/>
  <c r="M50" i="5"/>
  <c r="A23" i="5"/>
  <c r="T23" i="5"/>
  <c r="M174" i="5" s="1"/>
  <c r="A22" i="5"/>
  <c r="A40" i="5"/>
  <c r="A81" i="5"/>
  <c r="A32" i="5"/>
  <c r="A42" i="5"/>
  <c r="A49" i="5"/>
  <c r="A63" i="5"/>
  <c r="A76" i="5"/>
  <c r="A77" i="5"/>
  <c r="A79" i="5"/>
  <c r="A94" i="5"/>
  <c r="A78" i="5"/>
  <c r="M196" i="5" l="1"/>
  <c r="M116" i="5"/>
  <c r="M34" i="5"/>
  <c r="M115" i="5"/>
  <c r="M187" i="5"/>
  <c r="M38" i="5"/>
  <c r="M46" i="5"/>
  <c r="M173" i="5"/>
  <c r="M167" i="5"/>
  <c r="M178" i="5"/>
  <c r="M197" i="5"/>
  <c r="M85" i="5"/>
  <c r="M31" i="5"/>
  <c r="M145" i="5"/>
  <c r="M48" i="5"/>
  <c r="M15" i="5"/>
  <c r="M117" i="5"/>
  <c r="M118" i="5"/>
  <c r="M20" i="5"/>
  <c r="M119" i="5"/>
  <c r="M133" i="5"/>
  <c r="M125" i="5"/>
  <c r="M143" i="5"/>
  <c r="M124" i="5"/>
  <c r="M22" i="5"/>
  <c r="M121" i="5"/>
  <c r="M33" i="5"/>
  <c r="M123" i="5"/>
  <c r="M120" i="5"/>
  <c r="M21" i="5"/>
  <c r="M134" i="5"/>
  <c r="M186" i="5"/>
  <c r="M135" i="5"/>
  <c r="M194" i="5"/>
  <c r="M146" i="5"/>
  <c r="M24" i="5"/>
  <c r="G11" i="6"/>
  <c r="G12" i="6"/>
  <c r="M79" i="5"/>
  <c r="E11" i="6"/>
  <c r="F11" i="6"/>
  <c r="M32" i="5"/>
  <c r="M78" i="5"/>
  <c r="M81" i="5"/>
  <c r="M94" i="5"/>
  <c r="M63" i="5"/>
  <c r="M77" i="5"/>
  <c r="M47" i="5"/>
  <c r="M204" i="5"/>
  <c r="M76" i="5"/>
  <c r="M23" i="5"/>
  <c r="M42" i="5"/>
  <c r="M40" i="5"/>
  <c r="E12" i="6"/>
  <c r="F12" i="6"/>
  <c r="E13" i="6"/>
  <c r="F13" i="6"/>
  <c r="G13" i="6"/>
  <c r="E15" i="6"/>
  <c r="G15" i="6"/>
  <c r="G14" i="6"/>
  <c r="E22" i="6"/>
  <c r="F14" i="6"/>
  <c r="F15" i="6"/>
  <c r="E14" i="6"/>
  <c r="E17" i="6"/>
  <c r="G19" i="6"/>
  <c r="E16" i="6"/>
  <c r="F27" i="6"/>
  <c r="F16" i="6"/>
  <c r="G18" i="6"/>
  <c r="F17" i="6"/>
  <c r="G24" i="6"/>
  <c r="E24" i="6"/>
  <c r="F23" i="6"/>
  <c r="E19" i="6"/>
  <c r="E18" i="6"/>
  <c r="F26" i="6"/>
  <c r="G22" i="6"/>
  <c r="G16" i="6"/>
  <c r="F18" i="6"/>
  <c r="G17" i="6"/>
  <c r="F19" i="6"/>
  <c r="F33" i="6"/>
  <c r="E20" i="6"/>
  <c r="E46" i="6"/>
  <c r="G20" i="6"/>
  <c r="G28" i="6"/>
  <c r="F22" i="6"/>
  <c r="E33" i="6"/>
  <c r="G29" i="6"/>
  <c r="F30" i="6"/>
  <c r="E30" i="6"/>
  <c r="F56" i="6"/>
  <c r="F25" i="6"/>
  <c r="E23" i="6"/>
  <c r="F31" i="6"/>
  <c r="E34" i="6"/>
  <c r="G25" i="6"/>
  <c r="F20" i="6"/>
  <c r="E27" i="6"/>
  <c r="F34" i="6"/>
  <c r="F24" i="6"/>
  <c r="E31" i="6"/>
  <c r="F28" i="6"/>
  <c r="G30" i="6"/>
  <c r="G31" i="6"/>
  <c r="G33" i="6"/>
  <c r="G21" i="6"/>
  <c r="G23" i="6"/>
  <c r="E25" i="6"/>
  <c r="E45" i="6"/>
  <c r="G57" i="6"/>
  <c r="E60" i="6"/>
  <c r="F55" i="6"/>
  <c r="E58" i="6"/>
  <c r="G35" i="6"/>
  <c r="E26" i="6"/>
  <c r="F45" i="6"/>
  <c r="E43" i="6"/>
  <c r="E35" i="6"/>
  <c r="E55" i="6"/>
  <c r="F46" i="6"/>
  <c r="G59" i="6"/>
  <c r="G53" i="6"/>
  <c r="E36" i="6"/>
  <c r="G56" i="6"/>
  <c r="F40" i="6"/>
  <c r="F43" i="6"/>
  <c r="G40" i="6"/>
  <c r="F38" i="6"/>
  <c r="G49" i="6"/>
  <c r="E51" i="6"/>
  <c r="G54" i="6"/>
  <c r="E49" i="6"/>
  <c r="F51" i="6"/>
  <c r="F50" i="6"/>
  <c r="G50" i="6"/>
  <c r="F57" i="6"/>
  <c r="F48" i="6"/>
  <c r="G47" i="6"/>
  <c r="G37" i="6"/>
  <c r="F54" i="6"/>
  <c r="F41" i="6"/>
  <c r="G41" i="6"/>
  <c r="E39" i="6"/>
  <c r="G52" i="6"/>
  <c r="E38" i="6"/>
  <c r="E50" i="6"/>
  <c r="E56" i="6"/>
  <c r="G46" i="6"/>
  <c r="F35" i="6"/>
  <c r="F42" i="6"/>
  <c r="G44" i="6"/>
  <c r="G48" i="6"/>
  <c r="F49" i="6"/>
  <c r="F47" i="6"/>
  <c r="G58" i="6"/>
  <c r="G42" i="6"/>
  <c r="G38" i="6"/>
  <c r="G51" i="6"/>
  <c r="F53" i="6"/>
  <c r="E47" i="6"/>
  <c r="E57" i="6"/>
  <c r="E53" i="6"/>
  <c r="E44" i="6"/>
  <c r="G39" i="6"/>
  <c r="F58" i="6"/>
  <c r="E41" i="6"/>
  <c r="F36" i="6"/>
  <c r="F59" i="6"/>
  <c r="F32" i="6"/>
  <c r="G27" i="6"/>
  <c r="G43" i="6"/>
  <c r="E48" i="6"/>
  <c r="F29" i="6"/>
  <c r="E29" i="6"/>
  <c r="G32" i="6"/>
  <c r="F21" i="6"/>
  <c r="F52" i="6"/>
  <c r="G36" i="6"/>
  <c r="G55" i="6"/>
  <c r="E40" i="6"/>
  <c r="G45" i="6"/>
  <c r="E42" i="6"/>
  <c r="F39" i="6"/>
  <c r="F37" i="6"/>
  <c r="G26" i="6"/>
  <c r="G60" i="6"/>
  <c r="E52" i="6"/>
  <c r="F60" i="6"/>
  <c r="F44" i="6"/>
  <c r="E28" i="6"/>
  <c r="E37" i="6"/>
  <c r="E54" i="6"/>
  <c r="E59" i="6"/>
  <c r="E32" i="6"/>
  <c r="G34" i="6"/>
  <c r="E16" i="10" l="1"/>
  <c r="F31" i="10"/>
  <c r="F15" i="10"/>
  <c r="E35" i="10"/>
  <c r="F24" i="10"/>
  <c r="E42" i="10"/>
  <c r="F41" i="10"/>
  <c r="E36" i="10"/>
  <c r="G30" i="10"/>
  <c r="F25" i="10"/>
  <c r="E20" i="10"/>
  <c r="G14" i="10"/>
  <c r="F20" i="10"/>
  <c r="F42" i="10"/>
  <c r="E37" i="10"/>
  <c r="G31" i="10"/>
  <c r="F26" i="10"/>
  <c r="E21" i="10"/>
  <c r="G15" i="10"/>
  <c r="G40" i="10"/>
  <c r="F35" i="10"/>
  <c r="E30" i="10"/>
  <c r="G24" i="10"/>
  <c r="F19" i="10"/>
  <c r="E14" i="10"/>
  <c r="E39" i="10"/>
  <c r="G33" i="10"/>
  <c r="F28" i="10"/>
  <c r="G21" i="10"/>
  <c r="E11" i="10"/>
  <c r="E40" i="10"/>
  <c r="G34" i="10"/>
  <c r="F29" i="10"/>
  <c r="E24" i="10"/>
  <c r="G18" i="10"/>
  <c r="F13" i="10"/>
  <c r="G17" i="10"/>
  <c r="E41" i="10"/>
  <c r="G35" i="10"/>
  <c r="F30" i="10"/>
  <c r="E25" i="10"/>
  <c r="G19" i="10"/>
  <c r="F14" i="10"/>
  <c r="F39" i="10"/>
  <c r="E34" i="10"/>
  <c r="G28" i="10"/>
  <c r="F23" i="10"/>
  <c r="E18" i="10"/>
  <c r="G12" i="10"/>
  <c r="G37" i="10"/>
  <c r="F32" i="10"/>
  <c r="E27" i="10"/>
  <c r="G38" i="10"/>
  <c r="F33" i="10"/>
  <c r="E28" i="10"/>
  <c r="G22" i="10"/>
  <c r="F17" i="10"/>
  <c r="E12" i="10"/>
  <c r="E15" i="10"/>
  <c r="G39" i="10"/>
  <c r="F34" i="10"/>
  <c r="E29" i="10"/>
  <c r="G23" i="10"/>
  <c r="F18" i="10"/>
  <c r="E13" i="10"/>
  <c r="E38" i="10"/>
  <c r="G32" i="10"/>
  <c r="F27" i="10"/>
  <c r="E22" i="10"/>
  <c r="G16" i="10"/>
  <c r="F11" i="10"/>
  <c r="F36" i="10"/>
  <c r="E31" i="10"/>
  <c r="G25" i="10"/>
  <c r="F16" i="10"/>
  <c r="G41" i="10"/>
  <c r="G42" i="10"/>
  <c r="F37" i="10"/>
  <c r="E32" i="10"/>
  <c r="G26" i="10"/>
  <c r="F21" i="10"/>
  <c r="E23" i="10"/>
  <c r="F12" i="10"/>
  <c r="F38" i="10"/>
  <c r="E33" i="10"/>
  <c r="G27" i="10"/>
  <c r="F22" i="10"/>
  <c r="E17" i="10"/>
  <c r="G11" i="10"/>
  <c r="G36" i="10"/>
  <c r="E26" i="10"/>
  <c r="G20" i="10"/>
  <c r="F40" i="10"/>
  <c r="G29" i="10"/>
  <c r="G13" i="10"/>
  <c r="E19"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Glaucia Renata de Sousa</author>
  </authors>
  <commentList>
    <comment ref="D5" authorId="0" shapeId="0" xr:uid="{31F80357-8C09-4E73-A91F-7681AE1D917D}">
      <text>
        <r>
          <rPr>
            <b/>
            <sz val="9"/>
            <color indexed="81"/>
            <rFont val="Segoe UI"/>
            <charset val="1"/>
          </rPr>
          <t>Glaucia Renata de Sousa:</t>
        </r>
        <r>
          <rPr>
            <sz val="9"/>
            <color indexed="81"/>
            <rFont val="Segoe UI"/>
            <charset val="1"/>
          </rPr>
          <t xml:space="preserve">
Alterara para o formato utilizado pelo TCE.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Glaucia Renata de Sousa</author>
  </authors>
  <commentList>
    <comment ref="A4" authorId="0" shapeId="0" xr:uid="{914FEBD2-D85F-463D-BD98-B0C8C209741F}">
      <text>
        <r>
          <rPr>
            <b/>
            <sz val="9"/>
            <color indexed="81"/>
            <rFont val="Segoe UI"/>
            <charset val="1"/>
          </rPr>
          <t>Glaucia Renata de Sousa:</t>
        </r>
        <r>
          <rPr>
            <sz val="9"/>
            <color indexed="81"/>
            <rFont val="Segoe UI"/>
            <charset val="1"/>
          </rPr>
          <t xml:space="preserve">
Verificar
</t>
        </r>
      </text>
    </comment>
  </commentList>
</comments>
</file>

<file path=xl/sharedStrings.xml><?xml version="1.0" encoding="utf-8"?>
<sst xmlns="http://schemas.openxmlformats.org/spreadsheetml/2006/main" count="367" uniqueCount="143">
  <si>
    <t>ISSAI 1320, ISSAI 1300</t>
  </si>
  <si>
    <t>Nome da entidade</t>
  </si>
  <si>
    <t>Período da Auditoria</t>
  </si>
  <si>
    <t>Preparado por</t>
  </si>
  <si>
    <t>Nome:</t>
  </si>
  <si>
    <t>Função:</t>
  </si>
  <si>
    <t>Data:</t>
  </si>
  <si>
    <t>Revisado por:</t>
  </si>
  <si>
    <t>ISSAIs aplicáveis</t>
  </si>
  <si>
    <t>Percentual utilizado</t>
  </si>
  <si>
    <t>Descrições relacionadas à determinação da materialidade:</t>
  </si>
  <si>
    <r>
      <t>4.</t>
    </r>
    <r>
      <rPr>
        <b/>
        <sz val="11"/>
        <color rgb="FF00528E"/>
        <rFont val="Times New Roman"/>
        <family val="1"/>
      </rPr>
      <t xml:space="preserve">      </t>
    </r>
    <r>
      <rPr>
        <b/>
        <sz val="11"/>
        <color rgb="FF00528E"/>
        <rFont val="Calibri"/>
        <family val="2"/>
        <scheme val="minor"/>
      </rPr>
      <t>Razões para revisão da materialidade:</t>
    </r>
  </si>
  <si>
    <t>Coluna 1</t>
  </si>
  <si>
    <t>Coluna 2</t>
  </si>
  <si>
    <t>Coluna 3</t>
  </si>
  <si>
    <t>Sensibilidade</t>
  </si>
  <si>
    <t>Coluna 4</t>
  </si>
  <si>
    <t>Coluna 5</t>
  </si>
  <si>
    <t>Coluna 6</t>
  </si>
  <si>
    <t>Orientações</t>
  </si>
  <si>
    <t>Percentual de materialidade</t>
  </si>
  <si>
    <t>0,5% - 2%</t>
  </si>
  <si>
    <t>Registrando descrições relacionadas à determinação da materialidade:</t>
  </si>
  <si>
    <t>4.      Explicar os motivos para revisão de materialidade.</t>
  </si>
  <si>
    <t>Materialidade para o planejamento</t>
  </si>
  <si>
    <t>Determinação da materialidade para a execução da auditoria</t>
  </si>
  <si>
    <t>Percentual utilizado (50%-75%)</t>
  </si>
  <si>
    <t>ISSAIs/NBCTA aplicáveis</t>
  </si>
  <si>
    <t>ISSAI 1320 / 320 - A11</t>
  </si>
  <si>
    <t>Classes de transações, saldos contábeis ou divulgações</t>
  </si>
  <si>
    <t>Materialidade para execução revisada</t>
  </si>
  <si>
    <t>Materialidade do planejamento revisada</t>
  </si>
  <si>
    <t>Coluna 7</t>
  </si>
  <si>
    <t>Coluna 8</t>
  </si>
  <si>
    <t>Razões para a revisão da materialidade para a execução:</t>
  </si>
  <si>
    <t>Código da conta</t>
  </si>
  <si>
    <t>Descrição Conta contábil</t>
  </si>
  <si>
    <t>Alta</t>
  </si>
  <si>
    <t>Média</t>
  </si>
  <si>
    <t>Baixa</t>
  </si>
  <si>
    <t>Referencial adotado</t>
  </si>
  <si>
    <t>Registre o valor monetário total referencial escolhido, derivado das demonstrações financeiras. No exemplo, a referência utilizada é o Ativo Total, extraído do Balanço Patrimonial.</t>
  </si>
  <si>
    <r>
      <t xml:space="preserve">1. Registre o motivo do uso do </t>
    </r>
    <r>
      <rPr>
        <i/>
        <sz val="11"/>
        <color rgb="FF000000"/>
        <rFont val="Calibri"/>
        <family val="2"/>
        <scheme val="minor"/>
      </rPr>
      <t>benchmark</t>
    </r>
    <r>
      <rPr>
        <sz val="11"/>
        <color rgb="FF000000"/>
        <rFont val="Calibri"/>
        <family val="2"/>
        <scheme val="minor"/>
      </rPr>
      <t xml:space="preserve"> escolhido, pois existem diferentes elementos das demonstrações financeiras que poderiam ser usados ​​como referência.</t>
    </r>
  </si>
  <si>
    <t>Limites aplicáveis %</t>
  </si>
  <si>
    <t>Valor monetário do referencial utilizado</t>
  </si>
  <si>
    <t>A materialidade para a execução da auditoria  (ME) é estabelecida na fase de planejamento do trabalho com o objetivo de avaliar os riscos de distorções relevantes e determinar a natureza, a época e a extensão de procedimentos adicionais de auditoria.</t>
  </si>
  <si>
    <r>
      <t xml:space="preserve">Na seção de descrição, registre as razões para a revisão da </t>
    </r>
    <r>
      <rPr>
        <b/>
        <sz val="11"/>
        <color rgb="FF000000"/>
        <rFont val="Calibri"/>
        <family val="2"/>
        <scheme val="minor"/>
      </rPr>
      <t>materialidade para a execução (ME)</t>
    </r>
    <r>
      <rPr>
        <sz val="11"/>
        <color rgb="FF000000"/>
        <rFont val="Calibri"/>
        <family val="2"/>
        <scheme val="minor"/>
      </rPr>
      <t>.</t>
    </r>
  </si>
  <si>
    <t>Orientação para determinar a materialidade para as demonstrações contábeis como um todo e para a materialidade para a execução da auditoria</t>
  </si>
  <si>
    <r>
      <t xml:space="preserve">O objetivo geral deste papel de trabalho é documentar a materialidade determinada para classes de transações, saldos contábeis e divulgações, com base na premissa de que as distorções </t>
    </r>
    <r>
      <rPr>
        <b/>
        <sz val="11"/>
        <color rgb="FF000000"/>
        <rFont val="Calibri"/>
        <family val="2"/>
      </rPr>
      <t>de valor menor do que a materialidade das demonstrações contábeis como um todo</t>
    </r>
    <r>
      <rPr>
        <sz val="11"/>
        <color rgb="FF000000"/>
        <rFont val="Calibri"/>
        <family val="2"/>
      </rPr>
      <t xml:space="preserve"> podem influenciar as decisões econômicas dos usuários tomadas com base nas demonstrações contábeis.</t>
    </r>
  </si>
  <si>
    <t xml:space="preserve">Relacione todas as classes de transações, saldos contábeis e divulgações para os quais se poderia razoavelmente esperar que distorção, de valores menores que a materialidade para demonstrações contábeis como um todo, influenciem as decisões econômicas dos usuários tomadas com base nas demonstrações contábeis.
A NBCTA 320.A11 fornece circunstâncias que podem indicar a necessidade dessa materialidade da seguinte forma:
- Se a lei, a regulamentação ou a estrutura de relatório financeiro aplicável afetam as expectativas dos usuários em relação à mensuração ou divulgação de certos itens (por exemplo, transações com partes relacionadas, remuneração da administração e dos responsáveis ​​pela governança e análise de sensibilidade do valor justo
estimativas contábeis com alta incerteza de estimativa).
- As principais divulgações em relação à indústria em que a entidade opera (por exemplo, custos de pesquisa e desenvolvimento para uma empresa farmacêutica).
- Se a atenção é focada em um aspecto particular dos negócios da entidade que é divulgado separadamente nas demonstrações financeiras (por exemplo, divulgações sobre segmentos ou uma combinação significativa de negócios).
</t>
  </si>
  <si>
    <t xml:space="preserve">
Materialidade para a execução da auditoria</t>
  </si>
  <si>
    <r>
      <t>3.</t>
    </r>
    <r>
      <rPr>
        <b/>
        <sz val="11"/>
        <color rgb="FF00528E"/>
        <rFont val="Times New Roman"/>
        <family val="1"/>
      </rPr>
      <t xml:space="preserve">      </t>
    </r>
    <r>
      <rPr>
        <b/>
        <sz val="11"/>
        <color rgb="FF00528E"/>
        <rFont val="Calibri"/>
        <family val="2"/>
        <scheme val="minor"/>
      </rPr>
      <t>Considerações sobre distorções que poderiam ser relevantes pela sua natureza (aspecto qualitativo):</t>
    </r>
  </si>
  <si>
    <t>Percentual aplicado para obtenção da Materialidade para a execução da auditoria</t>
  </si>
  <si>
    <t>A determinação da materialidade nesse nível é aplicada a uma classe específica de transações, saldos de contas e divulgações.</t>
  </si>
  <si>
    <t xml:space="preserve">Materialidade para execução da auditoria </t>
  </si>
  <si>
    <r>
      <t xml:space="preserve">Aba Materialidade para planejamento. </t>
    </r>
    <r>
      <rPr>
        <i/>
        <sz val="11"/>
        <color rgb="FF000000"/>
        <rFont val="Calibri"/>
        <family val="2"/>
        <scheme val="minor"/>
      </rPr>
      <t xml:space="preserve"> O primeiro passo é determinar a materialidade para as demonstrações contábeis como um todo (materialidade para o planejamento (MP) ou materialidade global (MG), o que também terá um impacto na formação de uma opinião sobre as demonstrações contábeis na fase de relatório. No início da auditoria, o auditor pode determinar o nível de materialidade usando seu julgamento profissional e experiência anterior. O objetivo é assegurar que quaisquer distorções abaixo do nível de materialidade não afetarão a apresentação das demonstrações contábeis e, portanto, não afetarão as diferentes finalidades para as quais as demonstrações contábeis auditadas são utilizadas.</t>
    </r>
  </si>
  <si>
    <t>2. Registrar a justificativa para usar a porcentagem escolhida. Primeiramente dependerá da sensibilidade. Pode também depender da natureza da entidade.</t>
  </si>
  <si>
    <t xml:space="preserve">3. Registrar as considerações sobre distorções que poderiam ser relevantes pela sua natureza, para as quais o auditor deve estar atento durante toda a auditoria. As circunstâncias relacionadas a algumas distorções podem levar o auditor a avaliá-las como relevantes mesmo que estejam abaixo do limite de materialidade. </t>
  </si>
  <si>
    <r>
      <t xml:space="preserve">A referência ou </t>
    </r>
    <r>
      <rPr>
        <i/>
        <sz val="11"/>
        <color theme="1"/>
        <rFont val="Calibri"/>
        <family val="2"/>
        <scheme val="minor"/>
      </rPr>
      <t>benchmark</t>
    </r>
    <r>
      <rPr>
        <sz val="11"/>
        <color theme="1"/>
        <rFont val="Calibri"/>
        <family val="2"/>
        <scheme val="minor"/>
      </rPr>
      <t xml:space="preserve"> para determinar a materialidade para a execução da auditoria é a mesma da materialidade para as demonstrações como um todo.</t>
    </r>
  </si>
  <si>
    <r>
      <t xml:space="preserve">A </t>
    </r>
    <r>
      <rPr>
        <b/>
        <sz val="11"/>
        <color theme="1"/>
        <rFont val="Calibri"/>
        <family val="2"/>
        <scheme val="minor"/>
      </rPr>
      <t>materialidade para o planejamento (MP)</t>
    </r>
    <r>
      <rPr>
        <sz val="11"/>
        <color theme="1"/>
        <rFont val="Calibri"/>
        <family val="2"/>
        <scheme val="minor"/>
      </rPr>
      <t xml:space="preserve"> deve ser transferida para esta coluna, que é a base monetária para determinar a</t>
    </r>
    <r>
      <rPr>
        <b/>
        <sz val="11"/>
        <color theme="1"/>
        <rFont val="Calibri"/>
        <family val="2"/>
        <scheme val="minor"/>
      </rPr>
      <t xml:space="preserve"> materialidade para a execução da auditoria (ME)</t>
    </r>
    <r>
      <rPr>
        <sz val="11"/>
        <color theme="1"/>
        <rFont val="Calibri"/>
        <family val="2"/>
        <scheme val="minor"/>
      </rPr>
      <t>.</t>
    </r>
  </si>
  <si>
    <t>Objetivo geral da elaboração deste papel de trabalho</t>
  </si>
  <si>
    <t>Objetivos geral da elaboração deste papel de trabalho</t>
  </si>
  <si>
    <t>Coluna que contém o registro da materialidade para o planejamento para a conta específica, derivado da aplicação de porcentagem ao valor total das classes de transações, saldos de conta e das divulgações consideradas.</t>
  </si>
  <si>
    <t>Registra os valores revisados ​​de materialidade para execução.</t>
  </si>
  <si>
    <t>O objetivo é definir o nível de materialidade para reduzir a  um nível adequadamente baixo a probabilidade de que as distorções não corrigidas e não detectadas em conjunto nas demonstrações contábeis excedam a materialidade para as demonstrações contábeis como um todo (materialidade para o planejamento). Em outras palavras, a materialidade para a execução é inferior à MP ou MG.</t>
  </si>
  <si>
    <t>Seq.</t>
  </si>
  <si>
    <t>ORGAO: 26298</t>
  </si>
  <si>
    <t>Materialidade preliminar</t>
  </si>
  <si>
    <t>Materialidade para Execução (50% MG)</t>
  </si>
  <si>
    <t>LAD (5% da MG)</t>
  </si>
  <si>
    <t>CONTAS PATRIMONIAIS</t>
  </si>
  <si>
    <t>Cód</t>
  </si>
  <si>
    <t>Descrição conta</t>
  </si>
  <si>
    <t>Análises da seleção</t>
  </si>
  <si>
    <t>N</t>
  </si>
  <si>
    <t>Materialidade Global</t>
  </si>
  <si>
    <t>CONTAS SELECIONADAS</t>
  </si>
  <si>
    <t>Conta selecionada/justificar</t>
  </si>
  <si>
    <t>É significativa pela natureza?</t>
  </si>
  <si>
    <t>É significativa? 
(&gt; = ME)</t>
  </si>
  <si>
    <t>P 320.1: Determinação da materialidade no planejamento e para a execução da auditoria</t>
  </si>
  <si>
    <t>P 320.1. Contas selecionadas por relevância financeira</t>
  </si>
  <si>
    <t>P 320.1. Determinação da materialidade para classe de transações, saldos contábeis ou divulgações específicas</t>
  </si>
  <si>
    <t>P 320.1. Orientações para determinação da materialidade para classe de transações, saldos contábeis ou divulgações específicas</t>
  </si>
  <si>
    <t>Valor monetário da conta ou saldo (R$)</t>
  </si>
  <si>
    <t>Determinação e revisão da materialidade para o planejamento</t>
  </si>
  <si>
    <t>Materialidade</t>
  </si>
  <si>
    <t>Materialidade determinada</t>
  </si>
  <si>
    <t>Contém o resultado da aplicação do percentual (Coluna 5) sobre a MP (Coluna 4).</t>
  </si>
  <si>
    <t>Registra os valores revisados ​​de materialidade para o planejamento da auditoria.</t>
  </si>
  <si>
    <t>Roteiro para Seleção de Contas Significativas</t>
  </si>
  <si>
    <t>P320.1. Determinação da materialidade para as demontrações contábeis como um todo (materialidade para o planejamento)</t>
  </si>
  <si>
    <t>P320.1. Determinação da materialidade para a execução da auditoria</t>
  </si>
  <si>
    <r>
      <t>4.</t>
    </r>
    <r>
      <rPr>
        <sz val="7"/>
        <color theme="1"/>
        <rFont val="Times New Roman"/>
        <family val="1"/>
      </rPr>
      <t xml:space="preserve">      </t>
    </r>
    <r>
      <rPr>
        <sz val="12"/>
        <color theme="1"/>
        <rFont val="Times New Roman"/>
        <family val="1"/>
      </rPr>
      <t>Para avançar para os procedimentos seguintes, é necessário que os níveis de materialidade para o planejamento e para a execução da auditoria já tenham sido definidos, vide Abas 1. Mat. Para planejamento e 2. Mat. para execução;</t>
    </r>
  </si>
  <si>
    <r>
      <t>5.</t>
    </r>
    <r>
      <rPr>
        <sz val="7"/>
        <color theme="1"/>
        <rFont val="Times New Roman"/>
        <family val="1"/>
      </rPr>
      <t xml:space="preserve">      </t>
    </r>
    <r>
      <rPr>
        <sz val="12"/>
        <color theme="1"/>
        <rFont val="Times New Roman"/>
        <family val="1"/>
      </rPr>
      <t>Na Aba 3. Balancete do objeto, a coluna "É significativa? (&gt; = ME)" está automatizada e apresentará um "S" para todas as contas cuja relevância financeira individual esteja acima do valor da materialidade para a execução (ME). A imagem abaixo ilustra essa situação.</t>
    </r>
  </si>
  <si>
    <t>0,5% - 1,5%</t>
  </si>
  <si>
    <t>Para itens que necessitam de materialidade específica, identificar o nível de sensibilidade relacionada, o qual poderá ser classificada como: Alta, Média ou Baixa. Esse nível de sensibilidade tem relação direta com a porcentagem a ser usada para calcular o valor da materialidade, que varia de 0,5% a 2%.
A sensibilidade de um item de classes de transações e saldos contábeis deve ser considerada do ponto de vista dos usuários das demonstrações contábeis.</t>
  </si>
  <si>
    <r>
      <t xml:space="preserve">O objetivo geral da elaboração deste papel de trabalho é documentar a determinação da materialidade para o planejamento e para a execução da auditoria, subsídio para a elaboração da </t>
    </r>
    <r>
      <rPr>
        <b/>
        <sz val="11"/>
        <color rgb="FF000000"/>
        <rFont val="Calibri"/>
        <family val="2"/>
      </rPr>
      <t>Estratégia Geral de auditoria (EGA)</t>
    </r>
    <r>
      <rPr>
        <sz val="11"/>
        <color rgb="FF000000"/>
        <rFont val="Calibri"/>
        <family val="2"/>
      </rPr>
      <t>, conforme NBCTA 300 / ISSAI 1300.</t>
    </r>
  </si>
  <si>
    <t>O nível ou os níveis de materialidade determinados na fase de planejamento do trabalho podem ser revisados à medida que a auditoria progride.</t>
  </si>
  <si>
    <r>
      <t>Apresenta</t>
    </r>
    <r>
      <rPr>
        <b/>
        <sz val="11"/>
        <color theme="1"/>
        <rFont val="Calibri"/>
        <family val="2"/>
        <scheme val="minor"/>
      </rPr>
      <t xml:space="preserve"> </t>
    </r>
    <r>
      <rPr>
        <sz val="11"/>
        <color theme="1"/>
        <rFont val="Calibri"/>
        <family val="2"/>
        <scheme val="minor"/>
      </rPr>
      <t>um valor de materialidade obtido  a partir da aplicação da porcentagem escolhida (da coluna 4) sobre o valor monetário total da referência utilizada (coluna 5). Essa é a</t>
    </r>
    <r>
      <rPr>
        <b/>
        <sz val="11"/>
        <color theme="1"/>
        <rFont val="Calibri"/>
        <family val="2"/>
        <scheme val="minor"/>
      </rPr>
      <t xml:space="preserve"> materialidade</t>
    </r>
    <r>
      <rPr>
        <sz val="11"/>
        <color theme="1"/>
        <rFont val="Calibri"/>
        <family val="2"/>
        <scheme val="minor"/>
      </rPr>
      <t xml:space="preserve"> para as demonstrações contábeis como um todo, definida como </t>
    </r>
    <r>
      <rPr>
        <b/>
        <sz val="11"/>
        <color theme="1"/>
        <rFont val="Calibri"/>
        <family val="2"/>
        <scheme val="minor"/>
      </rPr>
      <t>materialidade para o planejamento (MP) ou Materialidade Global (MG)</t>
    </r>
    <r>
      <rPr>
        <sz val="11"/>
        <color theme="1"/>
        <rFont val="Calibri"/>
        <family val="2"/>
        <scheme val="minor"/>
      </rPr>
      <t>.
A materialidade das demonstrações contábeis como um todo pode precisar ser revista em decorrência de mudança nas circunstâncias que ocorreram durante a auditoria, novas informações, ou mudança no entendimento do auditor sobre a entidade e suas operações em decorrência da execução de procedimentos adicionais de auditoria.
É o campo em que a revisão da materialidade precisa ser registrada, se for o caso. Usando julgamento profissional, o auditor também pode simplesmente declarar o valor da materialidade revisada sem ter que aplicar a porcentagem revisada à população total.</t>
    </r>
  </si>
  <si>
    <r>
      <t xml:space="preserve">Decorre da aplicação do percentual sobre o valor estabelecido como </t>
    </r>
    <r>
      <rPr>
        <b/>
        <sz val="11"/>
        <color theme="1"/>
        <rFont val="Calibri"/>
        <family val="2"/>
        <scheme val="minor"/>
      </rPr>
      <t>materialidade para o planejamento (MP)</t>
    </r>
    <r>
      <rPr>
        <sz val="11"/>
        <color theme="1"/>
        <rFont val="Calibri"/>
        <family val="2"/>
        <scheme val="minor"/>
      </rPr>
      <t>.
É o campo em que a revisão da materialidade precisa ser registrada. Usando julgamento profissional, o auditor também pode simplesmente declarar o valor da materialidade revisada sem ter que aplicar a porcentagem revisada à materialidade global.</t>
    </r>
  </si>
  <si>
    <t>Total Ativo</t>
  </si>
  <si>
    <t>Ativo Total</t>
  </si>
  <si>
    <t>MÊS: DEZ/2019</t>
  </si>
  <si>
    <t>Ciclo Contábil</t>
  </si>
  <si>
    <t>Justificativa</t>
  </si>
  <si>
    <t>Materialidade revisada (31/12/2019)</t>
  </si>
  <si>
    <t>Materialidade inicial (31/7/2019)</t>
  </si>
  <si>
    <r>
      <t>2.</t>
    </r>
    <r>
      <rPr>
        <b/>
        <sz val="11"/>
        <color rgb="FF00528E"/>
        <rFont val="Times New Roman"/>
        <family val="1"/>
      </rPr>
      <t xml:space="preserve">      </t>
    </r>
    <r>
      <rPr>
        <b/>
        <sz val="11"/>
        <color rgb="FF00528E"/>
        <rFont val="Calibri"/>
        <family val="2"/>
        <scheme val="minor"/>
      </rPr>
      <t xml:space="preserve">Justificativa para o percentual utilizado: 
</t>
    </r>
    <r>
      <rPr>
        <b/>
        <sz val="11"/>
        <color theme="1"/>
        <rFont val="Calibri"/>
        <family val="2"/>
        <scheme val="minor"/>
      </rPr>
      <t xml:space="preserve">
</t>
    </r>
  </si>
  <si>
    <r>
      <t>1.</t>
    </r>
    <r>
      <rPr>
        <b/>
        <sz val="11"/>
        <color rgb="FF00528E"/>
        <rFont val="Times New Roman"/>
        <family val="1"/>
      </rPr>
      <t xml:space="preserve">      </t>
    </r>
    <r>
      <rPr>
        <b/>
        <sz val="11"/>
        <color rgb="FF00528E"/>
        <rFont val="Calibri"/>
        <family val="2"/>
        <scheme val="minor"/>
      </rPr>
      <t xml:space="preserve">Justificativa para utilização do referencial: 
</t>
    </r>
    <r>
      <rPr>
        <b/>
        <sz val="11"/>
        <rFont val="Calibri"/>
        <family val="2"/>
        <scheme val="minor"/>
      </rPr>
      <t xml:space="preserve">
</t>
    </r>
  </si>
  <si>
    <t>Mês_2020</t>
  </si>
  <si>
    <r>
      <t xml:space="preserve">BALANCETE DO [nome da organização]- </t>
    </r>
    <r>
      <rPr>
        <b/>
        <sz val="12"/>
        <color rgb="FFFF0000"/>
        <rFont val="Arial"/>
        <family val="2"/>
      </rPr>
      <t>mês_</t>
    </r>
    <r>
      <rPr>
        <b/>
        <sz val="12"/>
        <color theme="0"/>
        <rFont val="Arial"/>
        <family val="2"/>
      </rPr>
      <t>2020</t>
    </r>
  </si>
  <si>
    <t>Nome da organização (Sigla)</t>
  </si>
  <si>
    <t>Justificativas para o percentual utilizado:</t>
  </si>
  <si>
    <t>Percentual aplicado
0,5% - 2%</t>
  </si>
  <si>
    <t>P 320.1. Contas selecionadas pela natureza</t>
  </si>
  <si>
    <t>7. Concluída esta etapa, as contas selecionadas pela relevância financeira serão apresentadas automaticamente na Aba "Contas selec. Relevância finan." e as contas significativas pela natureza serão demonstradas na Aba "Contas selec.pela natureza".</t>
  </si>
  <si>
    <t xml:space="preserve">
6.      Na coluna “É significantiva pela natureza?”, o auditor, considerando sua experiência e aplicando julgamento profissional, deve analisar todas as contas que estejam abaixo da ME e definir se elas são significativas pela sua natureza, risco ou sensibilidade pública. Em caso positivo, o auditor deverá selecionar a opção "S". Caso a conta seja uma conta sintética (totalizadora), selecionar a opção "NA". A imagem abaixo ilustra essas situações. (Observação: Com vistas a subsidiar essa análise, podem ser utilizados os "Fatores de Risco Inerente" constantes da ISA 315 (Revisada em 2019), quais sejam: complexidade; subjetividade; mudança; incerteza; susceptibilidade a distorções devido a vieses da administração ou outros fatores de risco de fraude; relevância quantitativa ou qualitativa da conta; ou o volume ou a falta de uniformidade das transações relativas à conta. Ademais, é pertinente que, nesta etapa, a composição dos ciclos objeto da auditoria seja analisada, de modo que sejam incluídas as contas integrantes de cada ciclo que estejam abaixo da ME, mas que sejam consideradas significativas pela equipe).</t>
  </si>
  <si>
    <r>
      <t>2.</t>
    </r>
    <r>
      <rPr>
        <sz val="7"/>
        <color theme="1"/>
        <rFont val="Times New Roman"/>
        <family val="1"/>
      </rPr>
      <t>    </t>
    </r>
    <r>
      <rPr>
        <sz val="12"/>
        <color theme="1"/>
        <rFont val="Times New Roman"/>
        <family val="1"/>
      </rPr>
      <t>Conforme balancete verificado no excel, verificar a descrição da conta contábil, valor e informação sobre débito e crédito.</t>
    </r>
  </si>
  <si>
    <t xml:space="preserve">3.  Selecionar os dados das colunas código, descrição da conta contábil, valor e informação sobre débito e crédito e os cole nas colunas respectivas do documento em excel. Balancete do objeto, conforme figura abaixo. </t>
  </si>
  <si>
    <t>NA</t>
  </si>
  <si>
    <t>Materialidadade inicial (31/x/202X)</t>
  </si>
  <si>
    <t>Materialidadade revisada (31/12/202X)</t>
  </si>
  <si>
    <r>
      <t>Selecione uma referência apropriada para determinar a materialidade para demonstrações financeiras como um todo. As referências (</t>
    </r>
    <r>
      <rPr>
        <i/>
        <sz val="11"/>
        <rFont val="Calibri"/>
        <family val="2"/>
        <scheme val="minor"/>
      </rPr>
      <t>benchmark</t>
    </r>
    <r>
      <rPr>
        <sz val="11"/>
        <rFont val="Calibri"/>
        <family val="2"/>
        <scheme val="minor"/>
      </rPr>
      <t xml:space="preserve">) mais comuns no setor público são o total do ativo, das despesas  ou dispêndios do balanço orçamentário ou financeiro. Ao escolher um </t>
    </r>
    <r>
      <rPr>
        <i/>
        <sz val="11"/>
        <rFont val="Calibri"/>
        <family val="2"/>
        <scheme val="minor"/>
      </rPr>
      <t>benchmark</t>
    </r>
    <r>
      <rPr>
        <sz val="11"/>
        <rFont val="Calibri"/>
        <family val="2"/>
        <scheme val="minor"/>
      </rPr>
      <t>, o auditor precisa considerar se essa referência é crítica para os usuários das demonstrações financeiras. A razão para escolha da referência pode ser registrada em campo específico.</t>
    </r>
  </si>
  <si>
    <r>
      <rPr>
        <sz val="11"/>
        <rFont val="Calibri"/>
        <family val="2"/>
        <scheme val="minor"/>
      </rPr>
      <t>No TCE-GO, o limiar de materialidade situa-se entre</t>
    </r>
    <r>
      <rPr>
        <sz val="11"/>
        <color rgb="FFFF0000"/>
        <rFont val="Calibri"/>
        <family val="2"/>
        <scheme val="minor"/>
      </rPr>
      <t xml:space="preserve"> 0,5% - 2% </t>
    </r>
    <r>
      <rPr>
        <sz val="11"/>
        <rFont val="Calibri"/>
        <family val="2"/>
        <scheme val="minor"/>
      </rPr>
      <t>do valor monetário total da referência utilizada.</t>
    </r>
  </si>
  <si>
    <t>A partir dos limites aplicáveis, determine uma porcentagem a ser aplicada sobre o valor monetário total para chegar à quantia de materialidade (no exemplo fornecido é 1% do Ativo Total). O percentual da materialidade a ser aplicado será determinado pela sensibilidade dos itens  da demonstração contábil. Sensibilidade é a medida em que os itens da demonstração são considerados “críticos” pelos usuários das demonstrações financeiras. A porcentagem a ser aplicada pode ser decidida da seguinte forma:</t>
  </si>
  <si>
    <r>
      <rPr>
        <sz val="11"/>
        <rFont val="Calibri"/>
        <family val="2"/>
        <scheme val="minor"/>
      </rPr>
      <t xml:space="preserve">No TCE-GO, a percentagens para a definição da ME devem variar de </t>
    </r>
    <r>
      <rPr>
        <sz val="11"/>
        <color rgb="FFFF0000"/>
        <rFont val="Calibri"/>
        <family val="2"/>
        <scheme val="minor"/>
      </rPr>
      <t>50%</t>
    </r>
    <r>
      <rPr>
        <sz val="11"/>
        <rFont val="Calibri"/>
        <family val="2"/>
        <scheme val="minor"/>
      </rPr>
      <t xml:space="preserve"> (da materialidade para o planejamento), quando há um risco maior de distorção relevante, até</t>
    </r>
    <r>
      <rPr>
        <sz val="11"/>
        <color rgb="FFFF0000"/>
        <rFont val="Calibri"/>
        <family val="2"/>
        <scheme val="minor"/>
      </rPr>
      <t xml:space="preserve"> 75%, </t>
    </r>
    <r>
      <rPr>
        <sz val="11"/>
        <rFont val="Calibri"/>
        <family val="2"/>
        <scheme val="minor"/>
      </rPr>
      <t>quando há um menor risco de distorção relevante.</t>
    </r>
  </si>
  <si>
    <r>
      <t>1.</t>
    </r>
    <r>
      <rPr>
        <sz val="7"/>
        <color rgb="FFFF0000"/>
        <rFont val="Times New Roman"/>
        <family val="1"/>
      </rPr>
      <t xml:space="preserve">      </t>
    </r>
    <r>
      <rPr>
        <sz val="12"/>
        <color rgb="FFFF0000"/>
        <rFont val="Times New Roman"/>
        <family val="1"/>
      </rPr>
      <t>Consultar Balancete no B.O ou no Sistema de Contabilidade Geral do Estado de Goiás dos exercícios requeridos</t>
    </r>
  </si>
  <si>
    <r>
      <t>a.</t>
    </r>
    <r>
      <rPr>
        <sz val="7"/>
        <color theme="1"/>
        <rFont val="Times New Roman"/>
        <family val="1"/>
      </rPr>
      <t xml:space="preserve">       </t>
    </r>
    <r>
      <rPr>
        <sz val="12"/>
        <color theme="1"/>
        <rFont val="Times New Roman"/>
        <family val="1"/>
      </rPr>
      <t xml:space="preserve">Comando: &gt;Comando no Sistema de Contabilidade - Relatórios, depois em Relatórios Contábeis, e por fim Balancete de Verificação. </t>
    </r>
  </si>
  <si>
    <t>Insira a porcentagem a ser aplicada ao valor total da classe de transação, saldo da conta e divulgação. A porcentagem dependerá da sensibilidade da classe de transação, saldo e divulgação da conta e do limites adotados pelo TCE.</t>
  </si>
  <si>
    <r>
      <rPr>
        <sz val="11"/>
        <rFont val="Calibri"/>
        <family val="2"/>
        <scheme val="minor"/>
      </rPr>
      <t>No TCE-GO, a percentagens para a definição da ME devem variar de</t>
    </r>
    <r>
      <rPr>
        <sz val="11"/>
        <color rgb="FFFF0000"/>
        <rFont val="Calibri"/>
        <family val="2"/>
        <scheme val="minor"/>
      </rPr>
      <t xml:space="preserve"> 50% (</t>
    </r>
    <r>
      <rPr>
        <sz val="11"/>
        <rFont val="Calibri"/>
        <family val="2"/>
        <scheme val="minor"/>
      </rPr>
      <t>da materialidade para o planejamento), quando há um risco maior de distorção relevante, até</t>
    </r>
    <r>
      <rPr>
        <sz val="11"/>
        <color rgb="FFFF0000"/>
        <rFont val="Calibri"/>
        <family val="2"/>
        <scheme val="minor"/>
      </rPr>
      <t xml:space="preserve"> 75%, </t>
    </r>
    <r>
      <rPr>
        <sz val="11"/>
        <rFont val="Calibri"/>
        <family val="2"/>
        <scheme val="minor"/>
      </rPr>
      <t>quando há um menor risco de distorção relevante.</t>
    </r>
  </si>
  <si>
    <t>xx/x/202X</t>
  </si>
  <si>
    <t>xx/xx/202X</t>
  </si>
  <si>
    <t>01.01.202X a 31.12.202X</t>
  </si>
  <si>
    <r>
      <t xml:space="preserve">Entidade: </t>
    </r>
    <r>
      <rPr>
        <sz val="14"/>
        <color rgb="FF000000"/>
        <rFont val="Calibri"/>
        <family val="2"/>
      </rPr>
      <t>[Nome da organização]</t>
    </r>
    <r>
      <rPr>
        <b/>
        <sz val="14"/>
        <color rgb="FF000000"/>
        <rFont val="Calibri"/>
        <family val="2"/>
      </rPr>
      <t xml:space="preserve">
Auditoria: </t>
    </r>
    <r>
      <rPr>
        <sz val="14"/>
        <color rgb="FF000000"/>
        <rFont val="Calibri"/>
        <family val="2"/>
      </rPr>
      <t>Contas Anuais de 202X</t>
    </r>
    <r>
      <rPr>
        <b/>
        <sz val="14"/>
        <color rgb="FF000000"/>
        <rFont val="Calibri"/>
        <family val="2"/>
      </rPr>
      <t xml:space="preserve">                                                                                                                 Processo:</t>
    </r>
    <r>
      <rPr>
        <sz val="14"/>
        <color rgb="FF000000"/>
        <rFont val="Calibri"/>
        <family val="2"/>
      </rPr>
      <t xml:space="preserve"> TCE-GO Processo nº 2022000XXXXXXXX/XXX-XX</t>
    </r>
  </si>
  <si>
    <r>
      <t>b.</t>
    </r>
    <r>
      <rPr>
        <sz val="7"/>
        <color rgb="FFFF0000"/>
        <rFont val="Times New Roman"/>
        <family val="1"/>
      </rPr>
      <t xml:space="preserve">      </t>
    </r>
    <r>
      <rPr>
        <sz val="12"/>
        <color rgb="FFFF0000"/>
        <rFont val="Times New Roman"/>
        <family val="1"/>
      </rPr>
      <t>Preencher conforme print abaixo as principais informações (mostrar como retira o balancete de verificação)</t>
    </r>
  </si>
  <si>
    <t xml:space="preserve">                                      i.     Preencher período </t>
  </si>
  <si>
    <t>                                    ii.      Data de Emissão</t>
  </si>
  <si>
    <t xml:space="preserve">                                  iii.       Órgão </t>
  </si>
  <si>
    <t xml:space="preserve">                                  iv.      Caso necessário: Considerar movimento de encerramento </t>
  </si>
  <si>
    <t>                                    v.      Caso necessário: Mostrar todas as contas contábeis independente de ter movimento</t>
  </si>
  <si>
    <t>                                  vi.     Gerar Relatório</t>
  </si>
  <si>
    <t>                                vii.      Salvar em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</si>
</sst>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R$&quot;* #,##0.00_-;\-&quot;R$&quot;* #,##0.00_-;_-&quot;R$&quot;* &quot;-&quot;??_-;_-@_-"/>
    <numFmt numFmtId="165" formatCode="0.0%"/>
  </numFmts>
  <fonts count="40"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528E"/>
      <name val="Calibri"/>
      <family val="2"/>
      <scheme val="minor"/>
    </font>
    <font>
      <b/>
      <sz val="11"/>
      <color rgb="FF000000"/>
      <name val="Calibri"/>
      <family val="2"/>
      <scheme val="minor"/>
    </font>
    <font>
      <i/>
      <sz val="11"/>
      <color rgb="FF000000"/>
      <name val="Calibri"/>
      <family val="2"/>
      <scheme val="minor"/>
    </font>
    <font>
      <b/>
      <sz val="11"/>
      <color rgb="FF00528E"/>
      <name val="Times New Roman"/>
      <family val="1"/>
    </font>
    <font>
      <b/>
      <sz val="11"/>
      <color rgb="FF0070C0"/>
      <name val="Calibri"/>
      <family val="2"/>
      <scheme val="minor"/>
    </font>
    <font>
      <sz val="11"/>
      <color rgb="FF000000"/>
      <name val="Calibri"/>
      <family val="2"/>
    </font>
    <font>
      <b/>
      <sz val="14"/>
      <color rgb="FF63A443"/>
      <name val="Calibri"/>
      <family val="2"/>
      <scheme val="minor"/>
    </font>
    <font>
      <b/>
      <sz val="14"/>
      <color rgb="FF000000"/>
      <name val="Calibri"/>
      <family val="2"/>
    </font>
    <font>
      <b/>
      <sz val="16"/>
      <color theme="1"/>
      <name val="Calibri"/>
      <family val="2"/>
      <scheme val="minor"/>
    </font>
    <font>
      <b/>
      <sz val="10"/>
      <color rgb="FFFFFFFF"/>
      <name val="Cambria"/>
      <family val="1"/>
    </font>
    <font>
      <b/>
      <sz val="10"/>
      <color theme="1"/>
      <name val="Cambria"/>
      <family val="1"/>
    </font>
    <font>
      <sz val="10"/>
      <color theme="1"/>
      <name val="Cambria"/>
      <family val="1"/>
    </font>
    <font>
      <b/>
      <sz val="10"/>
      <color rgb="FF2F5496"/>
      <name val="Calibri"/>
      <family val="2"/>
      <scheme val="minor"/>
    </font>
    <font>
      <sz val="10"/>
      <color rgb="FF2F5496"/>
      <name val="Calibri"/>
      <family val="2"/>
      <scheme val="minor"/>
    </font>
    <font>
      <sz val="11"/>
      <name val="Calibri"/>
      <family val="2"/>
      <scheme val="minor"/>
    </font>
    <font>
      <sz val="11"/>
      <color theme="1"/>
      <name val="Calibri"/>
      <family val="2"/>
      <scheme val="minor"/>
    </font>
    <font>
      <i/>
      <sz val="11"/>
      <name val="Calibri"/>
      <family val="2"/>
      <scheme val="minor"/>
    </font>
    <font>
      <b/>
      <sz val="11"/>
      <color rgb="FF000000"/>
      <name val="Calibri"/>
      <family val="2"/>
    </font>
    <font>
      <b/>
      <sz val="14"/>
      <color rgb="FFFFFFFF"/>
      <name val="Cambria"/>
      <family val="1"/>
    </font>
    <font>
      <i/>
      <sz val="11"/>
      <color theme="1"/>
      <name val="Calibri"/>
      <family val="2"/>
      <scheme val="minor"/>
    </font>
    <font>
      <sz val="11"/>
      <color rgb="FFFF0000"/>
      <name val="Calibri"/>
      <family val="2"/>
      <scheme val="minor"/>
    </font>
    <font>
      <b/>
      <sz val="12"/>
      <color theme="0"/>
      <name val="Arial"/>
      <family val="2"/>
    </font>
    <font>
      <b/>
      <sz val="12"/>
      <name val="Arial"/>
      <family val="2"/>
    </font>
    <font>
      <b/>
      <sz val="10"/>
      <name val="Arial"/>
      <family val="2"/>
    </font>
    <font>
      <b/>
      <sz val="15"/>
      <color theme="1"/>
      <name val="Times New Roman"/>
      <family val="1"/>
    </font>
    <font>
      <sz val="12"/>
      <color theme="1"/>
      <name val="Times New Roman"/>
      <family val="1"/>
    </font>
    <font>
      <sz val="7"/>
      <color theme="1"/>
      <name val="Times New Roman"/>
      <family val="1"/>
    </font>
    <font>
      <b/>
      <sz val="11"/>
      <name val="Calibri"/>
      <family val="2"/>
      <scheme val="minor"/>
    </font>
    <font>
      <sz val="14"/>
      <color rgb="FF000000"/>
      <name val="Calibri"/>
      <family val="2"/>
    </font>
    <font>
      <b/>
      <sz val="10"/>
      <color rgb="FFFF0000"/>
      <name val="Arial"/>
      <family val="2"/>
    </font>
    <font>
      <b/>
      <sz val="12"/>
      <color rgb="FFFF0000"/>
      <name val="Arial"/>
      <family val="2"/>
    </font>
    <font>
      <b/>
      <sz val="11"/>
      <color theme="4"/>
      <name val="Calibri"/>
      <family val="2"/>
      <scheme val="minor"/>
    </font>
    <font>
      <sz val="12"/>
      <color rgb="FFFF0000"/>
      <name val="Times New Roman"/>
      <family val="1"/>
    </font>
    <font>
      <sz val="7"/>
      <color rgb="FFFF0000"/>
      <name val="Times New Roman"/>
      <family val="1"/>
    </font>
    <font>
      <sz val="6"/>
      <color rgb="FF000000"/>
      <name val="SansSerif"/>
      <family val="2"/>
    </font>
    <font>
      <sz val="9"/>
      <color indexed="81"/>
      <name val="Segoe UI"/>
      <charset val="1"/>
    </font>
    <font>
      <b/>
      <sz val="9"/>
      <color indexed="81"/>
      <name val="Segoe UI"/>
      <charset val="1"/>
    </font>
  </fonts>
  <fills count="15">
    <fill>
      <patternFill patternType="none"/>
    </fill>
    <fill>
      <patternFill patternType="gray125"/>
    </fill>
    <fill>
      <patternFill patternType="solid">
        <fgColor rgb="FF00538E"/>
        <bgColor indexed="64"/>
      </patternFill>
    </fill>
    <fill>
      <patternFill patternType="solid">
        <fgColor rgb="FFDEEAF6"/>
        <bgColor indexed="64"/>
      </patternFill>
    </fill>
    <fill>
      <patternFill patternType="solid">
        <fgColor rgb="FFFFFFFF"/>
        <bgColor indexed="64"/>
      </patternFill>
    </fill>
    <fill>
      <patternFill patternType="solid">
        <fgColor theme="8" tint="-0.499984740745262"/>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FFCCCC"/>
        <bgColor indexed="64"/>
      </patternFill>
    </fill>
    <fill>
      <patternFill patternType="solid">
        <fgColor theme="0"/>
        <bgColor indexed="64"/>
      </patternFill>
    </fill>
    <fill>
      <patternFill patternType="solid">
        <fgColor rgb="FFFFFFFF"/>
      </patternFill>
    </fill>
  </fills>
  <borders count="108">
    <border>
      <left/>
      <right/>
      <top/>
      <bottom/>
      <diagonal/>
    </border>
    <border>
      <left style="thick">
        <color rgb="FF00528E"/>
      </left>
      <right style="thick">
        <color rgb="FF00528E"/>
      </right>
      <top style="thick">
        <color rgb="FF00528E"/>
      </top>
      <bottom style="thick">
        <color rgb="FF00528E"/>
      </bottom>
      <diagonal/>
    </border>
    <border>
      <left/>
      <right style="thick">
        <color rgb="FF00528E"/>
      </right>
      <top style="thick">
        <color rgb="FF00528E"/>
      </top>
      <bottom style="thick">
        <color rgb="FF00528E"/>
      </bottom>
      <diagonal/>
    </border>
    <border>
      <left style="thick">
        <color rgb="FF00528E"/>
      </left>
      <right style="thick">
        <color rgb="FF00528E"/>
      </right>
      <top/>
      <bottom style="thick">
        <color rgb="FF00528E"/>
      </bottom>
      <diagonal/>
    </border>
    <border>
      <left/>
      <right/>
      <top/>
      <bottom style="thick">
        <color rgb="FF00528E"/>
      </bottom>
      <diagonal/>
    </border>
    <border>
      <left style="thick">
        <color rgb="FF00528E"/>
      </left>
      <right/>
      <top style="thick">
        <color rgb="FF00528E"/>
      </top>
      <bottom style="thick">
        <color rgb="FF00528E"/>
      </bottom>
      <diagonal/>
    </border>
    <border>
      <left/>
      <right/>
      <top style="thick">
        <color rgb="FF00528E"/>
      </top>
      <bottom style="thick">
        <color rgb="FF00528E"/>
      </bottom>
      <diagonal/>
    </border>
    <border>
      <left style="thick">
        <color rgb="FF00528E"/>
      </left>
      <right style="thick">
        <color rgb="FF00528E"/>
      </right>
      <top/>
      <bottom/>
      <diagonal/>
    </border>
    <border>
      <left style="thick">
        <color rgb="FF00528E"/>
      </left>
      <right style="thick">
        <color rgb="FF00528E"/>
      </right>
      <top style="thick">
        <color rgb="FF00528E"/>
      </top>
      <bottom/>
      <diagonal/>
    </border>
    <border>
      <left style="thick">
        <color rgb="FF00528E"/>
      </left>
      <right style="thin">
        <color rgb="FF00528E"/>
      </right>
      <top style="thick">
        <color rgb="FF00528E"/>
      </top>
      <bottom style="thin">
        <color rgb="FF00528E"/>
      </bottom>
      <diagonal/>
    </border>
    <border>
      <left style="thin">
        <color rgb="FF00528E"/>
      </left>
      <right style="thin">
        <color rgb="FF00528E"/>
      </right>
      <top style="thick">
        <color rgb="FF00528E"/>
      </top>
      <bottom style="thin">
        <color rgb="FF00528E"/>
      </bottom>
      <diagonal/>
    </border>
    <border>
      <left style="thin">
        <color rgb="FF00528E"/>
      </left>
      <right style="thick">
        <color rgb="FF00528E"/>
      </right>
      <top style="thick">
        <color rgb="FF00528E"/>
      </top>
      <bottom style="thin">
        <color rgb="FF00528E"/>
      </bottom>
      <diagonal/>
    </border>
    <border>
      <left style="thick">
        <color rgb="FF00528E"/>
      </left>
      <right style="thin">
        <color rgb="FF00528E"/>
      </right>
      <top style="thin">
        <color rgb="FF00528E"/>
      </top>
      <bottom style="thin">
        <color rgb="FF00528E"/>
      </bottom>
      <diagonal/>
    </border>
    <border>
      <left style="thin">
        <color rgb="FF00528E"/>
      </left>
      <right style="thin">
        <color rgb="FF00528E"/>
      </right>
      <top style="thin">
        <color rgb="FF00528E"/>
      </top>
      <bottom style="thin">
        <color rgb="FF00528E"/>
      </bottom>
      <diagonal/>
    </border>
    <border>
      <left style="thin">
        <color rgb="FF00528E"/>
      </left>
      <right style="thick">
        <color rgb="FF00528E"/>
      </right>
      <top style="thin">
        <color rgb="FF00528E"/>
      </top>
      <bottom style="thin">
        <color rgb="FF00528E"/>
      </bottom>
      <diagonal/>
    </border>
    <border>
      <left style="thick">
        <color rgb="FF00528E"/>
      </left>
      <right style="thin">
        <color rgb="FF00528E"/>
      </right>
      <top style="thin">
        <color rgb="FF00528E"/>
      </top>
      <bottom style="thick">
        <color rgb="FF00528E"/>
      </bottom>
      <diagonal/>
    </border>
    <border>
      <left style="thin">
        <color rgb="FF00528E"/>
      </left>
      <right style="thin">
        <color rgb="FF00528E"/>
      </right>
      <top style="thin">
        <color rgb="FF00528E"/>
      </top>
      <bottom style="thick">
        <color rgb="FF00528E"/>
      </bottom>
      <diagonal/>
    </border>
    <border>
      <left style="thin">
        <color rgb="FF00528E"/>
      </left>
      <right style="thick">
        <color rgb="FF00528E"/>
      </right>
      <top style="thin">
        <color rgb="FF00528E"/>
      </top>
      <bottom style="thick">
        <color rgb="FF00528E"/>
      </bottom>
      <diagonal/>
    </border>
    <border>
      <left style="thin">
        <color rgb="FF00528E"/>
      </left>
      <right style="thin">
        <color rgb="FF00528E"/>
      </right>
      <top/>
      <bottom style="thin">
        <color rgb="FF00528E"/>
      </bottom>
      <diagonal/>
    </border>
    <border>
      <left style="thin">
        <color rgb="FF00528E"/>
      </left>
      <right style="thin">
        <color rgb="FF00528E"/>
      </right>
      <top style="thin">
        <color rgb="FF00528E"/>
      </top>
      <bottom/>
      <diagonal/>
    </border>
    <border>
      <left style="thick">
        <color rgb="FF00548E"/>
      </left>
      <right/>
      <top style="thick">
        <color rgb="FF00548E"/>
      </top>
      <bottom style="thick">
        <color rgb="FF00548E"/>
      </bottom>
      <diagonal/>
    </border>
    <border>
      <left/>
      <right/>
      <top style="thick">
        <color rgb="FF00548E"/>
      </top>
      <bottom style="thick">
        <color rgb="FF00548E"/>
      </bottom>
      <diagonal/>
    </border>
    <border>
      <left/>
      <right style="thick">
        <color rgb="FF00548E"/>
      </right>
      <top style="thick">
        <color rgb="FF00548E"/>
      </top>
      <bottom style="thick">
        <color rgb="FF00548E"/>
      </bottom>
      <diagonal/>
    </border>
    <border>
      <left style="thick">
        <color rgb="FF00548E"/>
      </left>
      <right style="thick">
        <color rgb="FF00548E"/>
      </right>
      <top style="thick">
        <color rgb="FF00548E"/>
      </top>
      <bottom style="thick">
        <color rgb="FF00548E"/>
      </bottom>
      <diagonal/>
    </border>
    <border>
      <left/>
      <right/>
      <top/>
      <bottom style="thin">
        <color rgb="FF0070C0"/>
      </bottom>
      <diagonal/>
    </border>
    <border>
      <left/>
      <right/>
      <top style="thick">
        <color rgb="FF0070C0"/>
      </top>
      <bottom/>
      <diagonal/>
    </border>
    <border>
      <left style="medium">
        <color rgb="FF0070C0"/>
      </left>
      <right/>
      <top style="thick">
        <color rgb="FF0070C0"/>
      </top>
      <bottom style="thick">
        <color rgb="FF0070C0"/>
      </bottom>
      <diagonal/>
    </border>
    <border>
      <left/>
      <right/>
      <top style="thick">
        <color rgb="FF0070C0"/>
      </top>
      <bottom style="thick">
        <color rgb="FF0070C0"/>
      </bottom>
      <diagonal/>
    </border>
    <border>
      <left/>
      <right style="medium">
        <color rgb="FF0070C0"/>
      </right>
      <top style="thick">
        <color rgb="FF0070C0"/>
      </top>
      <bottom style="thick">
        <color rgb="FF0070C0"/>
      </bottom>
      <diagonal/>
    </border>
    <border>
      <left style="thick">
        <color rgb="FF4472C4"/>
      </left>
      <right/>
      <top style="thick">
        <color rgb="FF0070C0"/>
      </top>
      <bottom style="thick">
        <color rgb="FF0070C0"/>
      </bottom>
      <diagonal/>
    </border>
    <border>
      <left style="thick">
        <color rgb="FF0070C0"/>
      </left>
      <right/>
      <top/>
      <bottom style="thick">
        <color rgb="FF4472C4"/>
      </bottom>
      <diagonal/>
    </border>
    <border>
      <left style="thick">
        <color rgb="FF0070C0"/>
      </left>
      <right style="thick">
        <color rgb="FF4472C4"/>
      </right>
      <top/>
      <bottom style="thick">
        <color rgb="FF4472C4"/>
      </bottom>
      <diagonal/>
    </border>
    <border>
      <left/>
      <right style="thick">
        <color rgb="FF0070C0"/>
      </right>
      <top style="thick">
        <color rgb="FF0070C0"/>
      </top>
      <bottom style="thick">
        <color rgb="FF0070C0"/>
      </bottom>
      <diagonal/>
    </border>
    <border>
      <left style="thick">
        <color rgb="FF0070C0"/>
      </left>
      <right style="thick">
        <color rgb="FF4472C4"/>
      </right>
      <top/>
      <bottom style="thick">
        <color rgb="FF0070C0"/>
      </bottom>
      <diagonal/>
    </border>
    <border>
      <left style="thick">
        <color rgb="FF4472C4"/>
      </left>
      <right/>
      <top/>
      <bottom style="thick">
        <color rgb="FF0070C0"/>
      </bottom>
      <diagonal/>
    </border>
    <border>
      <left/>
      <right style="thick">
        <color rgb="FF4472C4"/>
      </right>
      <top/>
      <bottom style="thick">
        <color rgb="FF0070C0"/>
      </bottom>
      <diagonal/>
    </border>
    <border>
      <left/>
      <right style="thick">
        <color rgb="FF0070C0"/>
      </right>
      <top/>
      <bottom style="thick">
        <color rgb="FF0070C0"/>
      </bottom>
      <diagonal/>
    </border>
    <border>
      <left style="medium">
        <color rgb="FF0070C0"/>
      </left>
      <right/>
      <top style="thick">
        <color rgb="FF0070C0"/>
      </top>
      <bottom/>
      <diagonal/>
    </border>
    <border>
      <left/>
      <right style="thick">
        <color rgb="FF0070C0"/>
      </right>
      <top style="thick">
        <color rgb="FF0070C0"/>
      </top>
      <bottom/>
      <diagonal/>
    </border>
    <border>
      <left style="thick">
        <color rgb="FF0070C0"/>
      </left>
      <right/>
      <top style="thick">
        <color rgb="FF0070C0"/>
      </top>
      <bottom style="thick">
        <color rgb="FF0070C0"/>
      </bottom>
      <diagonal/>
    </border>
    <border>
      <left/>
      <right style="thin">
        <color rgb="FF00528E"/>
      </right>
      <top style="thin">
        <color rgb="FF00528E"/>
      </top>
      <bottom style="thin">
        <color rgb="FF00528E"/>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rgb="FF00528E"/>
      </right>
      <top style="thin">
        <color rgb="FF00528E"/>
      </top>
      <bottom/>
      <diagonal/>
    </border>
    <border>
      <left/>
      <right style="thin">
        <color rgb="FF00528E"/>
      </right>
      <top style="medium">
        <color theme="8" tint="-0.499984740745262"/>
      </top>
      <bottom style="thin">
        <color rgb="FF00528E"/>
      </bottom>
      <diagonal/>
    </border>
    <border>
      <left style="thin">
        <color rgb="FF00528E"/>
      </left>
      <right style="thin">
        <color rgb="FF00528E"/>
      </right>
      <top style="medium">
        <color theme="8" tint="-0.499984740745262"/>
      </top>
      <bottom style="thin">
        <color rgb="FF00528E"/>
      </bottom>
      <diagonal/>
    </border>
    <border>
      <left style="thin">
        <color rgb="FF00528E"/>
      </left>
      <right style="medium">
        <color theme="8" tint="-0.499984740745262"/>
      </right>
      <top style="medium">
        <color theme="8" tint="-0.499984740745262"/>
      </top>
      <bottom style="thin">
        <color rgb="FF00528E"/>
      </bottom>
      <diagonal/>
    </border>
    <border>
      <left style="medium">
        <color theme="8" tint="-0.499984740745262"/>
      </left>
      <right style="thin">
        <color rgb="FF00528E"/>
      </right>
      <top style="thin">
        <color rgb="FF00528E"/>
      </top>
      <bottom style="thin">
        <color rgb="FF00528E"/>
      </bottom>
      <diagonal/>
    </border>
    <border>
      <left style="thin">
        <color rgb="FF00528E"/>
      </left>
      <right style="medium">
        <color theme="8" tint="-0.499984740745262"/>
      </right>
      <top style="thin">
        <color rgb="FF00528E"/>
      </top>
      <bottom style="thin">
        <color rgb="FF00528E"/>
      </bottom>
      <diagonal/>
    </border>
    <border>
      <left style="medium">
        <color theme="8" tint="-0.499984740745262"/>
      </left>
      <right style="thin">
        <color rgb="FF00528E"/>
      </right>
      <top style="thin">
        <color rgb="FF00528E"/>
      </top>
      <bottom/>
      <diagonal/>
    </border>
    <border>
      <left style="medium">
        <color theme="8" tint="-0.499984740745262"/>
      </left>
      <right style="thin">
        <color indexed="64"/>
      </right>
      <top style="thin">
        <color indexed="64"/>
      </top>
      <bottom style="thin">
        <color indexed="64"/>
      </bottom>
      <diagonal/>
    </border>
    <border>
      <left style="thin">
        <color rgb="FF00528E"/>
      </left>
      <right style="medium">
        <color theme="8" tint="-0.499984740745262"/>
      </right>
      <top/>
      <bottom style="thin">
        <color rgb="FF00528E"/>
      </bottom>
      <diagonal/>
    </border>
    <border>
      <left style="thin">
        <color theme="0" tint="-0.499984740745262"/>
      </left>
      <right/>
      <top/>
      <bottom/>
      <diagonal/>
    </border>
    <border>
      <left style="thin">
        <color theme="0" tint="-0.499984740745262"/>
      </left>
      <right style="medium">
        <color indexed="64"/>
      </right>
      <top style="thin">
        <color theme="0" tint="-0.499984740745262"/>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theme="0" tint="-0.499984740745262"/>
      </top>
      <bottom/>
      <diagonal/>
    </border>
    <border>
      <left/>
      <right style="medium">
        <color indexed="64"/>
      </right>
      <top style="thin">
        <color theme="0" tint="-0.499984740745262"/>
      </top>
      <bottom/>
      <diagonal/>
    </border>
    <border>
      <left style="thin">
        <color theme="0" tint="-0.499984740745262"/>
      </left>
      <right style="medium">
        <color indexed="64"/>
      </right>
      <top/>
      <bottom/>
      <diagonal/>
    </border>
    <border>
      <left style="medium">
        <color indexed="64"/>
      </left>
      <right/>
      <top/>
      <bottom/>
      <diagonal/>
    </border>
    <border>
      <left/>
      <right style="medium">
        <color indexed="64"/>
      </right>
      <top/>
      <bottom/>
      <diagonal/>
    </border>
    <border>
      <left style="thin">
        <color theme="0" tint="-0.499984740745262"/>
      </left>
      <right style="medium">
        <color indexed="64"/>
      </right>
      <top/>
      <bottom style="thin">
        <color theme="0" tint="-0.499984740745262"/>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theme="0" tint="-0.499984740745262"/>
      </bottom>
      <diagonal/>
    </border>
    <border>
      <left/>
      <right style="medium">
        <color indexed="64"/>
      </right>
      <top/>
      <bottom style="thin">
        <color theme="0"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528E"/>
      </right>
      <top style="medium">
        <color indexed="64"/>
      </top>
      <bottom style="thin">
        <color rgb="FF00528E"/>
      </bottom>
      <diagonal/>
    </border>
    <border>
      <left/>
      <right style="thin">
        <color rgb="FF00528E"/>
      </right>
      <top style="medium">
        <color indexed="64"/>
      </top>
      <bottom style="thin">
        <color rgb="FF00528E"/>
      </bottom>
      <diagonal/>
    </border>
    <border>
      <left style="thin">
        <color rgb="FF00528E"/>
      </left>
      <right style="thin">
        <color rgb="FF00528E"/>
      </right>
      <top style="medium">
        <color indexed="64"/>
      </top>
      <bottom style="thin">
        <color rgb="FF00528E"/>
      </bottom>
      <diagonal/>
    </border>
    <border>
      <left style="thin">
        <color rgb="FF00528E"/>
      </left>
      <right style="medium">
        <color indexed="64"/>
      </right>
      <top style="medium">
        <color indexed="64"/>
      </top>
      <bottom style="thin">
        <color rgb="FF00528E"/>
      </bottom>
      <diagonal/>
    </border>
    <border>
      <left style="medium">
        <color indexed="64"/>
      </left>
      <right style="thin">
        <color rgb="FF00528E"/>
      </right>
      <top style="thin">
        <color rgb="FF00528E"/>
      </top>
      <bottom style="thin">
        <color rgb="FF00528E"/>
      </bottom>
      <diagonal/>
    </border>
    <border>
      <left style="thin">
        <color rgb="FF00528E"/>
      </left>
      <right style="medium">
        <color indexed="64"/>
      </right>
      <top style="thin">
        <color rgb="FF00528E"/>
      </top>
      <bottom style="thin">
        <color rgb="FF00528E"/>
      </bottom>
      <diagonal/>
    </border>
    <border>
      <left style="medium">
        <color indexed="64"/>
      </left>
      <right style="thin">
        <color indexed="64"/>
      </right>
      <top/>
      <bottom style="thin">
        <color indexed="64"/>
      </bottom>
      <diagonal/>
    </border>
    <border>
      <left style="medium">
        <color indexed="64"/>
      </left>
      <right style="thin">
        <color rgb="FF00528E"/>
      </right>
      <top style="thin">
        <color rgb="FF00528E"/>
      </top>
      <bottom style="medium">
        <color indexed="64"/>
      </bottom>
      <diagonal/>
    </border>
    <border>
      <left/>
      <right style="thin">
        <color indexed="64"/>
      </right>
      <top/>
      <bottom style="medium">
        <color indexed="64"/>
      </bottom>
      <diagonal/>
    </border>
    <border>
      <left style="thin">
        <color rgb="FF0070C0"/>
      </left>
      <right style="thin">
        <color rgb="FF0070C0"/>
      </right>
      <top style="thin">
        <color rgb="FF0070C0"/>
      </top>
      <bottom style="thin">
        <color rgb="FF0070C0"/>
      </bottom>
      <diagonal/>
    </border>
    <border>
      <left style="medium">
        <color rgb="FF0070C0"/>
      </left>
      <right/>
      <top/>
      <bottom/>
      <diagonal/>
    </border>
    <border>
      <left/>
      <right style="medium">
        <color rgb="FF0070C0"/>
      </right>
      <top/>
      <bottom/>
      <diagonal/>
    </border>
    <border>
      <left style="medium">
        <color rgb="FF0070C0"/>
      </left>
      <right style="thin">
        <color rgb="FF0070C0"/>
      </right>
      <top style="medium">
        <color rgb="FF0070C0"/>
      </top>
      <bottom style="thin">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style="medium">
        <color rgb="FF0070C0"/>
      </left>
      <right style="thin">
        <color rgb="FF0070C0"/>
      </right>
      <top style="thin">
        <color rgb="FF0070C0"/>
      </top>
      <bottom style="medium">
        <color rgb="FF0070C0"/>
      </bottom>
      <diagonal/>
    </border>
    <border>
      <left style="thin">
        <color rgb="FF0070C0"/>
      </left>
      <right style="thin">
        <color rgb="FF0070C0"/>
      </right>
      <top style="thin">
        <color rgb="FF0070C0"/>
      </top>
      <bottom style="medium">
        <color rgb="FF0070C0"/>
      </bottom>
      <diagonal/>
    </border>
    <border>
      <left style="thin">
        <color rgb="FF0070C0"/>
      </left>
      <right style="medium">
        <color rgb="FF0070C0"/>
      </right>
      <top style="thin">
        <color rgb="FF0070C0"/>
      </top>
      <bottom style="medium">
        <color rgb="FF0070C0"/>
      </bottom>
      <diagonal/>
    </border>
    <border>
      <left style="medium">
        <color rgb="FF0070C0"/>
      </left>
      <right style="thin">
        <color rgb="FF0070C0"/>
      </right>
      <top/>
      <bottom style="thin">
        <color rgb="FF0070C0"/>
      </bottom>
      <diagonal/>
    </border>
    <border>
      <left style="thin">
        <color rgb="FF0070C0"/>
      </left>
      <right style="thin">
        <color rgb="FF0070C0"/>
      </right>
      <top/>
      <bottom style="thin">
        <color rgb="FF0070C0"/>
      </bottom>
      <diagonal/>
    </border>
    <border>
      <left style="thin">
        <color rgb="FF0070C0"/>
      </left>
      <right style="medium">
        <color rgb="FF0070C0"/>
      </right>
      <top/>
      <bottom style="thin">
        <color rgb="FF0070C0"/>
      </bottom>
      <diagonal/>
    </border>
    <border>
      <left style="medium">
        <color rgb="FF0070C0"/>
      </left>
      <right style="thin">
        <color rgb="FF0070C0"/>
      </right>
      <top style="medium">
        <color rgb="FF0070C0"/>
      </top>
      <bottom style="medium">
        <color rgb="FF0070C0"/>
      </bottom>
      <diagonal/>
    </border>
    <border>
      <left style="thin">
        <color rgb="FF0070C0"/>
      </left>
      <right style="thin">
        <color rgb="FF0070C0"/>
      </right>
      <top style="medium">
        <color rgb="FF0070C0"/>
      </top>
      <bottom style="medium">
        <color rgb="FF0070C0"/>
      </bottom>
      <diagonal/>
    </border>
    <border>
      <left style="thin">
        <color rgb="FF0070C0"/>
      </left>
      <right style="medium">
        <color rgb="FF0070C0"/>
      </right>
      <top style="medium">
        <color rgb="FF0070C0"/>
      </top>
      <bottom style="medium">
        <color rgb="FF0070C0"/>
      </bottom>
      <diagonal/>
    </border>
    <border>
      <left style="medium">
        <color theme="8" tint="-0.499984740745262"/>
      </left>
      <right/>
      <top style="medium">
        <color theme="8" tint="-0.499984740745262"/>
      </top>
      <bottom style="thin">
        <color rgb="FF00528E"/>
      </bottom>
      <diagonal/>
    </border>
    <border>
      <left/>
      <right/>
      <top style="medium">
        <color theme="8" tint="-0.499984740745262"/>
      </top>
      <bottom style="thin">
        <color rgb="FF00528E"/>
      </bottom>
      <diagonal/>
    </border>
    <border>
      <left style="thin">
        <color indexed="64"/>
      </left>
      <right style="thin">
        <color indexed="64"/>
      </right>
      <top style="thin">
        <color indexed="64"/>
      </top>
      <bottom/>
      <diagonal/>
    </border>
    <border>
      <left style="medium">
        <color rgb="FF0070C0"/>
      </left>
      <right/>
      <top/>
      <bottom style="thin">
        <color indexed="64"/>
      </bottom>
      <diagonal/>
    </border>
    <border>
      <left/>
      <right/>
      <top/>
      <bottom style="thin">
        <color indexed="64"/>
      </bottom>
      <diagonal/>
    </border>
    <border>
      <left/>
      <right style="medium">
        <color rgb="FF0070C0"/>
      </right>
      <top/>
      <bottom style="thin">
        <color indexed="64"/>
      </bottom>
      <diagonal/>
    </border>
    <border>
      <left style="medium">
        <color rgb="FF0070C0"/>
      </left>
      <right/>
      <top style="thin">
        <color rgb="FF0070C0"/>
      </top>
      <bottom/>
      <diagonal/>
    </border>
    <border>
      <left/>
      <right/>
      <top style="thin">
        <color rgb="FF0070C0"/>
      </top>
      <bottom/>
      <diagonal/>
    </border>
    <border>
      <left/>
      <right style="medium">
        <color rgb="FF0070C0"/>
      </right>
      <top style="thin">
        <color rgb="FF0070C0"/>
      </top>
      <bottom/>
      <diagonal/>
    </border>
    <border>
      <left style="medium">
        <color rgb="FF0070C0"/>
      </left>
      <right/>
      <top/>
      <bottom style="thin">
        <color theme="4"/>
      </bottom>
      <diagonal/>
    </border>
    <border>
      <left/>
      <right/>
      <top/>
      <bottom style="thin">
        <color theme="4"/>
      </bottom>
      <diagonal/>
    </border>
    <border>
      <left/>
      <right style="medium">
        <color rgb="FF0070C0"/>
      </right>
      <top/>
      <bottom style="thin">
        <color theme="4"/>
      </bottom>
      <diagonal/>
    </border>
    <border>
      <left/>
      <right/>
      <top style="thin">
        <color theme="4"/>
      </top>
      <bottom/>
      <diagonal/>
    </border>
  </borders>
  <cellStyleXfs count="4">
    <xf numFmtId="0" fontId="0" fillId="0" borderId="0"/>
    <xf numFmtId="164" fontId="18" fillId="0" borderId="0" applyFont="0" applyFill="0" applyBorder="0" applyAlignment="0" applyProtection="0"/>
    <xf numFmtId="9" fontId="18" fillId="0" borderId="0" applyFont="0" applyFill="0" applyBorder="0" applyAlignment="0" applyProtection="0"/>
    <xf numFmtId="43" fontId="18" fillId="0" borderId="0" applyFont="0" applyFill="0" applyBorder="0" applyAlignment="0" applyProtection="0"/>
  </cellStyleXfs>
  <cellXfs count="237">
    <xf numFmtId="0" fontId="0" fillId="0" borderId="0" xfId="0"/>
    <xf numFmtId="0" fontId="0" fillId="0" borderId="0" xfId="0" applyFont="1"/>
    <xf numFmtId="0" fontId="0" fillId="5" borderId="0" xfId="0" applyFill="1"/>
    <xf numFmtId="0" fontId="0" fillId="6" borderId="0" xfId="0" applyFill="1"/>
    <xf numFmtId="0" fontId="0" fillId="5" borderId="0" xfId="0" applyFont="1" applyFill="1"/>
    <xf numFmtId="0" fontId="0" fillId="6" borderId="0" xfId="0" applyFont="1" applyFill="1"/>
    <xf numFmtId="0" fontId="3" fillId="0" borderId="1" xfId="0" applyFont="1" applyBorder="1" applyAlignment="1">
      <alignment horizontal="justify" vertical="center" wrapText="1"/>
    </xf>
    <xf numFmtId="0" fontId="1" fillId="0" borderId="1" xfId="0" applyFont="1" applyBorder="1" applyAlignment="1">
      <alignment horizontal="left" vertical="center" wrapText="1"/>
    </xf>
    <xf numFmtId="0" fontId="1" fillId="4"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0" borderId="13" xfId="0" applyFont="1" applyBorder="1" applyAlignment="1">
      <alignment horizontal="center" vertical="center" wrapText="1"/>
    </xf>
    <xf numFmtId="0" fontId="2" fillId="0" borderId="13" xfId="0" applyFont="1" applyBorder="1" applyAlignment="1">
      <alignment vertical="center" wrapText="1"/>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0" fillId="0" borderId="1" xfId="0" applyFont="1" applyFill="1" applyBorder="1" applyAlignment="1">
      <alignment vertical="center" wrapText="1"/>
    </xf>
    <xf numFmtId="0" fontId="0" fillId="0" borderId="0" xfId="0" applyFill="1"/>
    <xf numFmtId="0" fontId="12" fillId="2" borderId="20" xfId="0" applyFont="1" applyFill="1" applyBorder="1" applyAlignment="1">
      <alignment vertical="center" wrapText="1"/>
    </xf>
    <xf numFmtId="0" fontId="13" fillId="3" borderId="23" xfId="0" applyFont="1" applyFill="1" applyBorder="1" applyAlignment="1">
      <alignment vertical="center" wrapText="1"/>
    </xf>
    <xf numFmtId="0" fontId="1" fillId="0" borderId="9" xfId="0" applyFont="1" applyBorder="1" applyAlignment="1">
      <alignment horizontal="left" vertical="center" wrapText="1"/>
    </xf>
    <xf numFmtId="0" fontId="0" fillId="0" borderId="12" xfId="0" applyFont="1" applyBorder="1" applyAlignment="1">
      <alignment horizontal="left" vertical="center" wrapText="1"/>
    </xf>
    <xf numFmtId="0" fontId="0" fillId="0" borderId="15" xfId="0" applyFont="1" applyBorder="1" applyAlignment="1">
      <alignment horizontal="left" vertical="center" wrapText="1"/>
    </xf>
    <xf numFmtId="0" fontId="17" fillId="0" borderId="1" xfId="0" applyFont="1" applyBorder="1" applyAlignment="1">
      <alignment vertical="center" wrapText="1"/>
    </xf>
    <xf numFmtId="0" fontId="17" fillId="0" borderId="1" xfId="0" applyFont="1" applyFill="1" applyBorder="1" applyAlignment="1">
      <alignment vertical="center" wrapText="1"/>
    </xf>
    <xf numFmtId="0" fontId="0" fillId="6" borderId="24" xfId="0" applyFill="1" applyBorder="1"/>
    <xf numFmtId="0" fontId="0" fillId="5" borderId="25" xfId="0" applyFill="1" applyBorder="1"/>
    <xf numFmtId="0" fontId="15" fillId="3" borderId="30" xfId="0" applyFont="1" applyFill="1" applyBorder="1" applyAlignment="1">
      <alignment vertical="center" wrapText="1"/>
    </xf>
    <xf numFmtId="0" fontId="15" fillId="0" borderId="31" xfId="0" applyFont="1" applyBorder="1" applyAlignment="1">
      <alignment vertical="center" wrapText="1"/>
    </xf>
    <xf numFmtId="0" fontId="15" fillId="3" borderId="33" xfId="0" applyFont="1" applyFill="1" applyBorder="1" applyAlignment="1">
      <alignment vertical="center" wrapText="1"/>
    </xf>
    <xf numFmtId="0" fontId="2" fillId="0" borderId="40" xfId="0" applyFont="1" applyBorder="1" applyAlignment="1">
      <alignment vertical="center" wrapText="1"/>
    </xf>
    <xf numFmtId="0" fontId="2" fillId="0" borderId="18" xfId="0" applyFont="1" applyBorder="1" applyAlignment="1">
      <alignment horizontal="center" vertical="center" wrapText="1"/>
    </xf>
    <xf numFmtId="9" fontId="2" fillId="0" borderId="18" xfId="0" applyNumberFormat="1" applyFont="1" applyBorder="1" applyAlignment="1">
      <alignment horizontal="center" vertical="center" wrapText="1"/>
    </xf>
    <xf numFmtId="0" fontId="17" fillId="5" borderId="0" xfId="0" applyFont="1" applyFill="1"/>
    <xf numFmtId="0" fontId="4" fillId="10" borderId="13" xfId="0" applyFont="1" applyFill="1" applyBorder="1" applyAlignment="1">
      <alignment vertical="center" wrapText="1"/>
    </xf>
    <xf numFmtId="165" fontId="2" fillId="0" borderId="18" xfId="0" applyNumberFormat="1" applyFont="1" applyBorder="1" applyAlignment="1">
      <alignment horizontal="center" vertical="center" wrapText="1"/>
    </xf>
    <xf numFmtId="0" fontId="4" fillId="10" borderId="40" xfId="0" applyFont="1" applyFill="1" applyBorder="1" applyAlignment="1">
      <alignment vertical="center" wrapText="1"/>
    </xf>
    <xf numFmtId="0" fontId="17" fillId="0" borderId="41" xfId="0" applyFont="1" applyBorder="1"/>
    <xf numFmtId="0" fontId="4" fillId="10" borderId="42" xfId="0" applyFont="1" applyFill="1" applyBorder="1" applyAlignment="1">
      <alignment vertical="center" wrapText="1"/>
    </xf>
    <xf numFmtId="0" fontId="17" fillId="0" borderId="42" xfId="0" applyFont="1" applyBorder="1"/>
    <xf numFmtId="0" fontId="3" fillId="10" borderId="45" xfId="0" applyFont="1" applyFill="1" applyBorder="1" applyAlignment="1">
      <alignment horizontal="center" vertical="center" wrapText="1"/>
    </xf>
    <xf numFmtId="0" fontId="3" fillId="10" borderId="46" xfId="0" applyFont="1" applyFill="1" applyBorder="1" applyAlignment="1">
      <alignment horizontal="center" vertical="center" wrapText="1"/>
    </xf>
    <xf numFmtId="0" fontId="4" fillId="10" borderId="50" xfId="0" applyFont="1" applyFill="1" applyBorder="1" applyAlignment="1">
      <alignment vertical="center" wrapText="1"/>
    </xf>
    <xf numFmtId="0" fontId="2" fillId="0" borderId="51" xfId="0" applyFont="1" applyBorder="1" applyAlignment="1">
      <alignment horizontal="center" vertical="center" wrapText="1"/>
    </xf>
    <xf numFmtId="0" fontId="17" fillId="0" borderId="50" xfId="0" applyFont="1" applyBorder="1" applyAlignment="1">
      <alignment horizontal="center"/>
    </xf>
    <xf numFmtId="0" fontId="2" fillId="0" borderId="47" xfId="0" applyFont="1" applyBorder="1" applyAlignment="1">
      <alignment horizontal="center" vertical="center" wrapText="1"/>
    </xf>
    <xf numFmtId="0" fontId="2" fillId="0" borderId="19" xfId="0" applyFont="1" applyBorder="1" applyAlignment="1">
      <alignment horizontal="center" vertical="center" wrapText="1"/>
    </xf>
    <xf numFmtId="0" fontId="17" fillId="5" borderId="0" xfId="0" applyFont="1" applyFill="1" applyAlignment="1">
      <alignment horizontal="center"/>
    </xf>
    <xf numFmtId="0" fontId="0" fillId="0" borderId="0" xfId="0" applyFont="1" applyAlignment="1">
      <alignment horizontal="center"/>
    </xf>
    <xf numFmtId="0" fontId="0" fillId="0" borderId="0" xfId="0" applyAlignment="1">
      <alignment horizontal="center"/>
    </xf>
    <xf numFmtId="0" fontId="0" fillId="5" borderId="0" xfId="0" applyFont="1" applyFill="1" applyAlignment="1">
      <alignment horizontal="center"/>
    </xf>
    <xf numFmtId="0" fontId="0" fillId="6" borderId="0" xfId="0" applyFont="1" applyFill="1" applyAlignment="1">
      <alignment horizontal="center"/>
    </xf>
    <xf numFmtId="0" fontId="2" fillId="0" borderId="42" xfId="0" applyFont="1" applyBorder="1" applyAlignment="1">
      <alignment horizontal="center" vertical="center" wrapText="1"/>
    </xf>
    <xf numFmtId="0" fontId="0" fillId="0" borderId="0" xfId="0" applyFill="1" applyAlignment="1">
      <alignment horizontal="left"/>
    </xf>
    <xf numFmtId="0" fontId="0" fillId="0" borderId="0" xfId="0" applyFill="1" applyAlignment="1">
      <alignment horizontal="center"/>
    </xf>
    <xf numFmtId="0" fontId="0" fillId="0" borderId="0" xfId="0" applyFill="1" applyBorder="1"/>
    <xf numFmtId="43" fontId="0" fillId="0" borderId="0" xfId="3" applyFont="1" applyFill="1" applyBorder="1"/>
    <xf numFmtId="0" fontId="0" fillId="0" borderId="54" xfId="0" applyFill="1" applyBorder="1"/>
    <xf numFmtId="0" fontId="0" fillId="0" borderId="59" xfId="0" applyFill="1" applyBorder="1"/>
    <xf numFmtId="0" fontId="0" fillId="0" borderId="62" xfId="0" applyFill="1" applyBorder="1"/>
    <xf numFmtId="43" fontId="0" fillId="0" borderId="63" xfId="3" applyFont="1" applyFill="1" applyBorder="1"/>
    <xf numFmtId="0" fontId="24" fillId="0" borderId="0" xfId="0" applyFont="1" applyFill="1" applyBorder="1" applyAlignment="1">
      <alignment horizontal="center" vertical="center" wrapText="1"/>
    </xf>
    <xf numFmtId="0" fontId="0" fillId="0" borderId="0" xfId="0" applyFill="1" applyAlignment="1">
      <alignment vertical="center"/>
    </xf>
    <xf numFmtId="0" fontId="0" fillId="0" borderId="42" xfId="0" applyFill="1" applyBorder="1"/>
    <xf numFmtId="0" fontId="0" fillId="0" borderId="42" xfId="0" applyFill="1" applyBorder="1" applyAlignment="1">
      <alignment horizontal="center"/>
    </xf>
    <xf numFmtId="0" fontId="23" fillId="0" borderId="42" xfId="0" applyFont="1" applyFill="1" applyBorder="1" applyAlignment="1">
      <alignment horizontal="center"/>
    </xf>
    <xf numFmtId="0" fontId="17" fillId="0" borderId="42" xfId="0" applyFont="1" applyFill="1" applyBorder="1" applyAlignment="1">
      <alignment horizontal="center"/>
    </xf>
    <xf numFmtId="164" fontId="0" fillId="0" borderId="0" xfId="1" applyFont="1" applyFill="1"/>
    <xf numFmtId="0" fontId="0" fillId="11" borderId="0" xfId="0" applyFill="1" applyAlignment="1">
      <alignment horizontal="center" vertical="center"/>
    </xf>
    <xf numFmtId="0" fontId="0" fillId="0" borderId="42" xfId="0" applyFill="1" applyBorder="1" applyAlignment="1">
      <alignment vertical="center"/>
    </xf>
    <xf numFmtId="164" fontId="0" fillId="0" borderId="42" xfId="1" applyFont="1" applyFill="1" applyBorder="1" applyAlignment="1">
      <alignment vertical="center"/>
    </xf>
    <xf numFmtId="164" fontId="0" fillId="0" borderId="42" xfId="1" applyFont="1" applyFill="1" applyBorder="1"/>
    <xf numFmtId="0" fontId="0" fillId="12" borderId="42" xfId="0" applyFill="1" applyBorder="1" applyAlignment="1">
      <alignment vertical="center"/>
    </xf>
    <xf numFmtId="0" fontId="3" fillId="10" borderId="72" xfId="0" applyFont="1" applyFill="1" applyBorder="1" applyAlignment="1">
      <alignment horizontal="center" vertical="center" wrapText="1"/>
    </xf>
    <xf numFmtId="0" fontId="4" fillId="10" borderId="73" xfId="0" applyFont="1" applyFill="1" applyBorder="1" applyAlignment="1">
      <alignment horizontal="left" vertical="center" wrapText="1"/>
    </xf>
    <xf numFmtId="0" fontId="17" fillId="0" borderId="75" xfId="0" applyFont="1" applyBorder="1" applyAlignment="1">
      <alignment horizontal="center"/>
    </xf>
    <xf numFmtId="0" fontId="2" fillId="0" borderId="73" xfId="0" applyFont="1" applyBorder="1" applyAlignment="1">
      <alignment horizontal="center" vertical="center" wrapText="1"/>
    </xf>
    <xf numFmtId="0" fontId="2" fillId="0" borderId="76" xfId="0" applyFont="1" applyBorder="1" applyAlignment="1">
      <alignment horizontal="center" vertical="center" wrapText="1"/>
    </xf>
    <xf numFmtId="0" fontId="17" fillId="0" borderId="77" xfId="0" applyFont="1" applyBorder="1"/>
    <xf numFmtId="0" fontId="4" fillId="3" borderId="78" xfId="0" applyFont="1" applyFill="1" applyBorder="1" applyAlignment="1">
      <alignment vertical="center" wrapText="1"/>
    </xf>
    <xf numFmtId="43" fontId="4" fillId="3" borderId="78" xfId="3" applyFont="1" applyFill="1" applyBorder="1" applyAlignment="1">
      <alignment horizontal="left" vertical="center" wrapText="1"/>
    </xf>
    <xf numFmtId="9" fontId="4" fillId="3" borderId="78" xfId="0" applyNumberFormat="1" applyFont="1" applyFill="1" applyBorder="1" applyAlignment="1">
      <alignment horizontal="center" vertical="center" wrapText="1"/>
    </xf>
    <xf numFmtId="43" fontId="4" fillId="3" borderId="78" xfId="3" applyFont="1" applyFill="1" applyBorder="1" applyAlignment="1">
      <alignment horizontal="center" vertical="center" wrapText="1"/>
    </xf>
    <xf numFmtId="9" fontId="4" fillId="3" borderId="78" xfId="2" applyFont="1" applyFill="1" applyBorder="1" applyAlignment="1">
      <alignment horizontal="center" vertical="center" wrapText="1"/>
    </xf>
    <xf numFmtId="0" fontId="3" fillId="10" borderId="81" xfId="0" applyFont="1" applyFill="1" applyBorder="1" applyAlignment="1">
      <alignment horizontal="center" vertical="center" wrapText="1"/>
    </xf>
    <xf numFmtId="0" fontId="3" fillId="10" borderId="82" xfId="0" applyFont="1" applyFill="1" applyBorder="1" applyAlignment="1">
      <alignment horizontal="center" vertical="center" wrapText="1"/>
    </xf>
    <xf numFmtId="0" fontId="3" fillId="10" borderId="83" xfId="0" applyFont="1" applyFill="1" applyBorder="1" applyAlignment="1">
      <alignment horizontal="center" vertical="center" wrapText="1"/>
    </xf>
    <xf numFmtId="0" fontId="4" fillId="3" borderId="84" xfId="0" applyFont="1" applyFill="1" applyBorder="1" applyAlignment="1">
      <alignment vertical="center" wrapText="1"/>
    </xf>
    <xf numFmtId="0" fontId="4" fillId="3" borderId="78" xfId="0" applyFont="1" applyFill="1" applyBorder="1" applyAlignment="1">
      <alignment horizontal="center" vertical="center" wrapText="1"/>
    </xf>
    <xf numFmtId="165" fontId="4" fillId="3" borderId="78" xfId="0" applyNumberFormat="1" applyFont="1" applyFill="1" applyBorder="1" applyAlignment="1">
      <alignment horizontal="center" vertical="center" wrapText="1"/>
    </xf>
    <xf numFmtId="0" fontId="4" fillId="3" borderId="84" xfId="0" applyFont="1" applyFill="1" applyBorder="1" applyAlignment="1">
      <alignment horizontal="center" vertical="center" wrapText="1"/>
    </xf>
    <xf numFmtId="43" fontId="4" fillId="3" borderId="85" xfId="3" applyFont="1" applyFill="1" applyBorder="1" applyAlignment="1">
      <alignment horizontal="left" vertical="center" wrapText="1"/>
    </xf>
    <xf numFmtId="0" fontId="4" fillId="10" borderId="89" xfId="0" applyFont="1" applyFill="1" applyBorder="1" applyAlignment="1">
      <alignment horizontal="center" vertical="center" wrapText="1"/>
    </xf>
    <xf numFmtId="0" fontId="4" fillId="10" borderId="90" xfId="0" applyFont="1" applyFill="1" applyBorder="1" applyAlignment="1">
      <alignment horizontal="center" vertical="center" wrapText="1"/>
    </xf>
    <xf numFmtId="0" fontId="4" fillId="10" borderId="91" xfId="0" applyFont="1" applyFill="1" applyBorder="1" applyAlignment="1">
      <alignment horizontal="center" vertical="center" wrapText="1"/>
    </xf>
    <xf numFmtId="0" fontId="3" fillId="10" borderId="92" xfId="0" applyFont="1" applyFill="1" applyBorder="1" applyAlignment="1">
      <alignment horizontal="center" vertical="center" wrapText="1"/>
    </xf>
    <xf numFmtId="0" fontId="3" fillId="10" borderId="93" xfId="0" applyFont="1" applyFill="1" applyBorder="1" applyAlignment="1">
      <alignment horizontal="center" vertical="center" wrapText="1"/>
    </xf>
    <xf numFmtId="0" fontId="3" fillId="10" borderId="94" xfId="0" applyFont="1" applyFill="1" applyBorder="1" applyAlignment="1">
      <alignment horizontal="center" vertical="center" wrapText="1"/>
    </xf>
    <xf numFmtId="43" fontId="17" fillId="0" borderId="42" xfId="3" applyFont="1" applyBorder="1" applyAlignment="1">
      <alignment horizontal="right"/>
    </xf>
    <xf numFmtId="0" fontId="0" fillId="13" borderId="0" xfId="0" applyFill="1"/>
    <xf numFmtId="0" fontId="28" fillId="0" borderId="0" xfId="0" applyFont="1" applyAlignment="1">
      <alignment vertical="center"/>
    </xf>
    <xf numFmtId="0" fontId="27" fillId="13" borderId="0" xfId="0" applyFont="1" applyFill="1" applyAlignment="1">
      <alignment horizontal="center" vertical="center"/>
    </xf>
    <xf numFmtId="0" fontId="28" fillId="13" borderId="0" xfId="0" applyFont="1" applyFill="1" applyAlignment="1">
      <alignment horizontal="justify" vertical="center"/>
    </xf>
    <xf numFmtId="0" fontId="29" fillId="13" borderId="0" xfId="0" applyFont="1" applyFill="1" applyAlignment="1">
      <alignment horizontal="justify" vertical="center"/>
    </xf>
    <xf numFmtId="0" fontId="28" fillId="13" borderId="0" xfId="0" applyFont="1" applyFill="1" applyAlignment="1">
      <alignment vertical="center"/>
    </xf>
    <xf numFmtId="0" fontId="0" fillId="13" borderId="0" xfId="0" applyFill="1" applyAlignment="1">
      <alignment horizontal="left" vertical="center" wrapText="1"/>
    </xf>
    <xf numFmtId="0" fontId="0" fillId="0" borderId="0" xfId="0" applyFont="1" applyFill="1" applyBorder="1"/>
    <xf numFmtId="0" fontId="0" fillId="0" borderId="42" xfId="0" applyBorder="1"/>
    <xf numFmtId="4" fontId="0" fillId="0" borderId="42" xfId="0" applyNumberFormat="1" applyBorder="1"/>
    <xf numFmtId="43" fontId="0" fillId="0" borderId="55" xfId="3" applyNumberFormat="1" applyFont="1" applyFill="1" applyBorder="1"/>
    <xf numFmtId="43" fontId="0" fillId="0" borderId="60" xfId="3" applyNumberFormat="1" applyFont="1" applyFill="1" applyBorder="1"/>
    <xf numFmtId="0" fontId="26" fillId="10" borderId="97" xfId="0" applyFont="1" applyFill="1" applyBorder="1" applyAlignment="1">
      <alignment horizontal="center" vertical="center" wrapText="1"/>
    </xf>
    <xf numFmtId="43" fontId="0" fillId="6" borderId="0" xfId="0" applyNumberFormat="1" applyFont="1" applyFill="1"/>
    <xf numFmtId="0" fontId="32" fillId="10" borderId="97" xfId="0" applyFont="1" applyFill="1" applyBorder="1" applyAlignment="1">
      <alignment horizontal="center" vertical="center" wrapText="1"/>
    </xf>
    <xf numFmtId="0" fontId="17" fillId="13" borderId="41" xfId="0" applyFont="1" applyFill="1" applyBorder="1"/>
    <xf numFmtId="43" fontId="17" fillId="13" borderId="42" xfId="3" applyFont="1" applyFill="1" applyBorder="1" applyAlignment="1">
      <alignment horizontal="right"/>
    </xf>
    <xf numFmtId="0" fontId="0" fillId="6" borderId="107" xfId="0" applyFill="1" applyBorder="1"/>
    <xf numFmtId="0" fontId="10" fillId="0" borderId="0" xfId="0" applyFont="1" applyAlignment="1">
      <alignment horizontal="left" vertical="center"/>
    </xf>
    <xf numFmtId="0" fontId="28" fillId="13" borderId="0" xfId="0" applyFont="1" applyFill="1" applyAlignment="1">
      <alignment horizontal="justify" vertical="center" wrapText="1"/>
    </xf>
    <xf numFmtId="0" fontId="35" fillId="13" borderId="0" xfId="0" applyFont="1" applyFill="1" applyAlignment="1">
      <alignment horizontal="justify" vertical="center"/>
    </xf>
    <xf numFmtId="0" fontId="23" fillId="0" borderId="1" xfId="0" applyFont="1" applyFill="1" applyBorder="1" applyAlignment="1">
      <alignment vertical="center" wrapText="1"/>
    </xf>
    <xf numFmtId="0" fontId="0" fillId="0" borderId="66" xfId="0" applyFill="1" applyBorder="1"/>
    <xf numFmtId="0" fontId="37" fillId="14" borderId="42" xfId="0" applyNumberFormat="1" applyFont="1" applyFill="1" applyBorder="1" applyAlignment="1" applyProtection="1">
      <alignment vertical="center" wrapText="1"/>
    </xf>
    <xf numFmtId="0" fontId="35" fillId="13" borderId="0" xfId="0" applyFont="1" applyFill="1" applyAlignment="1">
      <alignment horizontal="left" vertical="center"/>
    </xf>
    <xf numFmtId="0" fontId="3" fillId="0" borderId="8" xfId="0" applyFont="1" applyBorder="1" applyAlignment="1">
      <alignment horizontal="left" vertical="top" wrapText="1"/>
    </xf>
    <xf numFmtId="0" fontId="3" fillId="0" borderId="7" xfId="0" applyFont="1" applyBorder="1" applyAlignment="1">
      <alignment horizontal="left" vertical="top" wrapText="1"/>
    </xf>
    <xf numFmtId="0" fontId="3" fillId="0" borderId="3" xfId="0" applyFont="1" applyBorder="1" applyAlignment="1">
      <alignment horizontal="left" vertical="top" wrapText="1"/>
    </xf>
    <xf numFmtId="0" fontId="8" fillId="0" borderId="1" xfId="0" applyFont="1" applyBorder="1" applyAlignment="1">
      <alignment horizontal="justify" vertical="center" wrapText="1"/>
    </xf>
    <xf numFmtId="0" fontId="9" fillId="0" borderId="4" xfId="0" applyFont="1" applyBorder="1" applyAlignment="1">
      <alignment horizontal="left" vertical="center"/>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17" fillId="0" borderId="5" xfId="0" applyFont="1" applyBorder="1" applyAlignment="1">
      <alignment horizontal="left" vertical="top" wrapText="1"/>
    </xf>
    <xf numFmtId="0" fontId="17" fillId="0" borderId="6" xfId="0" applyFont="1" applyBorder="1" applyAlignment="1">
      <alignment horizontal="left" vertical="top" wrapText="1"/>
    </xf>
    <xf numFmtId="0" fontId="17" fillId="0" borderId="2" xfId="0" applyFont="1" applyBorder="1" applyAlignment="1">
      <alignment horizontal="left" vertical="top" wrapText="1"/>
    </xf>
    <xf numFmtId="0" fontId="23" fillId="0" borderId="5" xfId="0" applyFont="1" applyFill="1" applyBorder="1" applyAlignment="1">
      <alignment horizontal="left" vertical="top" wrapText="1"/>
    </xf>
    <xf numFmtId="0" fontId="23" fillId="0" borderId="6" xfId="0" applyFont="1" applyFill="1" applyBorder="1" applyAlignment="1">
      <alignment horizontal="left" vertical="top" wrapText="1"/>
    </xf>
    <xf numFmtId="0" fontId="23" fillId="0" borderId="2" xfId="0" applyFont="1" applyFill="1" applyBorder="1" applyAlignment="1">
      <alignment horizontal="left" vertical="top" wrapText="1"/>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165" fontId="0" fillId="0" borderId="13" xfId="0" applyNumberFormat="1" applyFont="1" applyBorder="1" applyAlignment="1">
      <alignment horizontal="center" vertical="center" wrapText="1"/>
    </xf>
    <xf numFmtId="165" fontId="0" fillId="0" borderId="14" xfId="0" applyNumberFormat="1"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9" fontId="0" fillId="0" borderId="16" xfId="0" applyNumberFormat="1" applyFont="1" applyBorder="1" applyAlignment="1">
      <alignment horizontal="center" vertical="center" wrapText="1"/>
    </xf>
    <xf numFmtId="9" fontId="0" fillId="0" borderId="17" xfId="0" applyNumberFormat="1" applyFont="1" applyBorder="1" applyAlignment="1">
      <alignment horizontal="center" vertical="center" wrapText="1"/>
    </xf>
    <xf numFmtId="0" fontId="7" fillId="0" borderId="1" xfId="0" applyFont="1" applyBorder="1" applyAlignment="1">
      <alignment horizontal="left" vertical="center" wrapText="1"/>
    </xf>
    <xf numFmtId="0" fontId="17" fillId="0" borderId="5" xfId="0" applyFont="1" applyFill="1" applyBorder="1" applyAlignment="1">
      <alignment horizontal="left" vertical="center" wrapText="1"/>
    </xf>
    <xf numFmtId="0" fontId="17" fillId="0" borderId="6"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0" fillId="0" borderId="1" xfId="0" applyFont="1" applyFill="1" applyBorder="1" applyAlignment="1">
      <alignment horizontal="left" vertical="center" wrapText="1"/>
    </xf>
    <xf numFmtId="0" fontId="17" fillId="0" borderId="1" xfId="0" applyFont="1" applyBorder="1" applyAlignment="1">
      <alignment horizontal="left" vertical="center" wrapText="1"/>
    </xf>
    <xf numFmtId="0" fontId="4" fillId="7" borderId="1" xfId="0" applyFont="1" applyFill="1" applyBorder="1" applyAlignment="1">
      <alignment horizontal="left" vertical="center" wrapText="1"/>
    </xf>
    <xf numFmtId="0" fontId="5" fillId="0" borderId="1" xfId="0" applyFont="1" applyBorder="1" applyAlignment="1">
      <alignment horizontal="left" vertical="center" wrapText="1"/>
    </xf>
    <xf numFmtId="0" fontId="0" fillId="4"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6" xfId="0" applyFont="1" applyFill="1" applyBorder="1" applyAlignment="1">
      <alignment horizontal="left" vertical="center" wrapText="1"/>
    </xf>
    <xf numFmtId="0" fontId="0" fillId="0" borderId="2" xfId="0" applyFont="1" applyFill="1" applyBorder="1" applyAlignment="1">
      <alignment horizontal="left" vertical="center" wrapText="1"/>
    </xf>
    <xf numFmtId="0" fontId="3" fillId="0" borderId="84" xfId="0" applyFont="1" applyBorder="1" applyAlignment="1">
      <alignment horizontal="left" vertical="top" wrapText="1" indent="5"/>
    </xf>
    <xf numFmtId="0" fontId="3" fillId="0" borderId="78" xfId="0" applyFont="1" applyBorder="1" applyAlignment="1">
      <alignment horizontal="left" vertical="top" wrapText="1" indent="5"/>
    </xf>
    <xf numFmtId="0" fontId="3" fillId="0" borderId="85" xfId="0" applyFont="1" applyBorder="1" applyAlignment="1">
      <alignment horizontal="left" vertical="top" wrapText="1" indent="5"/>
    </xf>
    <xf numFmtId="0" fontId="3" fillId="0" borderId="86" xfId="0" applyFont="1" applyBorder="1" applyAlignment="1">
      <alignment horizontal="left" vertical="top" wrapText="1" indent="5"/>
    </xf>
    <xf numFmtId="0" fontId="3" fillId="0" borderId="87" xfId="0" applyFont="1" applyBorder="1" applyAlignment="1">
      <alignment horizontal="left" vertical="top" wrapText="1" indent="5"/>
    </xf>
    <xf numFmtId="0" fontId="3" fillId="0" borderId="88" xfId="0" applyFont="1" applyBorder="1" applyAlignment="1">
      <alignment horizontal="left" vertical="top" wrapText="1" indent="5"/>
    </xf>
    <xf numFmtId="0" fontId="10" fillId="0" borderId="0" xfId="0" applyFont="1" applyAlignment="1">
      <alignment horizontal="left" vertical="center"/>
    </xf>
    <xf numFmtId="0" fontId="3" fillId="0" borderId="84" xfId="0" applyFont="1" applyBorder="1" applyAlignment="1">
      <alignment vertical="center" wrapText="1"/>
    </xf>
    <xf numFmtId="0" fontId="3" fillId="0" borderId="78" xfId="0" applyFont="1" applyBorder="1" applyAlignment="1">
      <alignment vertical="center" wrapText="1"/>
    </xf>
    <xf numFmtId="0" fontId="3" fillId="0" borderId="85" xfId="0" applyFont="1" applyBorder="1" applyAlignment="1">
      <alignment vertical="center" wrapText="1"/>
    </xf>
    <xf numFmtId="0" fontId="10" fillId="0" borderId="0" xfId="0" applyFont="1" applyAlignment="1">
      <alignment horizontal="left" vertical="center" wrapText="1"/>
    </xf>
    <xf numFmtId="0" fontId="7" fillId="0" borderId="79" xfId="0" applyFont="1" applyBorder="1" applyAlignment="1">
      <alignment vertical="top" wrapText="1"/>
    </xf>
    <xf numFmtId="0" fontId="7" fillId="0" borderId="0" xfId="0" applyFont="1" applyBorder="1" applyAlignment="1">
      <alignment vertical="top" wrapText="1"/>
    </xf>
    <xf numFmtId="0" fontId="7" fillId="0" borderId="80" xfId="0" applyFont="1" applyBorder="1" applyAlignment="1">
      <alignment vertical="top" wrapText="1"/>
    </xf>
    <xf numFmtId="0" fontId="7" fillId="0" borderId="98" xfId="0" applyFont="1" applyBorder="1" applyAlignment="1">
      <alignment vertical="top" wrapText="1"/>
    </xf>
    <xf numFmtId="0" fontId="7" fillId="0" borderId="99" xfId="0" applyFont="1" applyBorder="1" applyAlignment="1">
      <alignment vertical="top" wrapText="1"/>
    </xf>
    <xf numFmtId="0" fontId="7" fillId="0" borderId="100" xfId="0" applyFont="1" applyBorder="1" applyAlignment="1">
      <alignment vertical="top" wrapText="1"/>
    </xf>
    <xf numFmtId="0" fontId="4" fillId="10" borderId="84" xfId="0" applyFont="1" applyFill="1" applyBorder="1" applyAlignment="1">
      <alignment horizontal="center" vertical="center" wrapText="1"/>
    </xf>
    <xf numFmtId="0" fontId="4" fillId="10" borderId="78" xfId="0" applyFont="1" applyFill="1" applyBorder="1" applyAlignment="1">
      <alignment horizontal="center" vertical="center" wrapText="1"/>
    </xf>
    <xf numFmtId="0" fontId="4" fillId="10" borderId="85" xfId="0" applyFont="1" applyFill="1" applyBorder="1" applyAlignment="1">
      <alignment horizontal="center" vertical="center" wrapText="1"/>
    </xf>
    <xf numFmtId="0" fontId="34" fillId="13" borderId="101" xfId="0" applyFont="1" applyFill="1" applyBorder="1" applyAlignment="1">
      <alignment horizontal="left" vertical="top" wrapText="1"/>
    </xf>
    <xf numFmtId="0" fontId="4" fillId="13" borderId="102" xfId="0" applyFont="1" applyFill="1" applyBorder="1" applyAlignment="1">
      <alignment horizontal="left" vertical="top" wrapText="1"/>
    </xf>
    <xf numFmtId="0" fontId="4" fillId="13" borderId="103" xfId="0" applyFont="1" applyFill="1" applyBorder="1" applyAlignment="1">
      <alignment horizontal="left" vertical="top" wrapText="1"/>
    </xf>
    <xf numFmtId="0" fontId="4" fillId="13" borderId="104" xfId="0" applyFont="1" applyFill="1" applyBorder="1" applyAlignment="1">
      <alignment horizontal="left" vertical="top" wrapText="1"/>
    </xf>
    <xf numFmtId="0" fontId="4" fillId="13" borderId="105" xfId="0" applyFont="1" applyFill="1" applyBorder="1" applyAlignment="1">
      <alignment horizontal="left" vertical="top" wrapText="1"/>
    </xf>
    <xf numFmtId="0" fontId="4" fillId="13" borderId="106" xfId="0" applyFont="1" applyFill="1" applyBorder="1" applyAlignment="1">
      <alignment horizontal="left" vertical="top" wrapText="1"/>
    </xf>
    <xf numFmtId="0" fontId="24" fillId="5" borderId="52" xfId="0" applyFont="1" applyFill="1" applyBorder="1" applyAlignment="1">
      <alignment horizontal="center" vertical="center" wrapText="1"/>
    </xf>
    <xf numFmtId="0" fontId="24" fillId="5" borderId="0" xfId="0" applyFont="1" applyFill="1" applyBorder="1" applyAlignment="1">
      <alignment horizontal="center" vertical="center" wrapText="1"/>
    </xf>
    <xf numFmtId="0" fontId="0" fillId="0" borderId="0" xfId="0" applyFill="1" applyBorder="1" applyAlignment="1">
      <alignment horizontal="center"/>
    </xf>
    <xf numFmtId="0" fontId="24" fillId="5" borderId="53" xfId="0" applyFont="1" applyFill="1" applyBorder="1" applyAlignment="1">
      <alignment horizontal="center" vertical="center" wrapText="1"/>
    </xf>
    <xf numFmtId="0" fontId="24" fillId="5" borderId="58" xfId="0" applyFont="1" applyFill="1" applyBorder="1" applyAlignment="1">
      <alignment horizontal="center" vertical="center" wrapText="1"/>
    </xf>
    <xf numFmtId="0" fontId="24" fillId="5" borderId="61" xfId="0" applyFont="1" applyFill="1" applyBorder="1" applyAlignment="1">
      <alignment horizontal="center" vertical="center" wrapText="1"/>
    </xf>
    <xf numFmtId="0" fontId="24" fillId="5" borderId="56" xfId="0" applyFont="1" applyFill="1" applyBorder="1" applyAlignment="1">
      <alignment horizontal="center" vertical="center" wrapText="1"/>
    </xf>
    <xf numFmtId="0" fontId="24" fillId="5" borderId="57" xfId="0" applyFont="1" applyFill="1" applyBorder="1" applyAlignment="1">
      <alignment horizontal="center" vertical="center" wrapText="1"/>
    </xf>
    <xf numFmtId="0" fontId="24" fillId="5" borderId="59" xfId="0" applyFont="1" applyFill="1" applyBorder="1" applyAlignment="1">
      <alignment horizontal="center" vertical="center" wrapText="1"/>
    </xf>
    <xf numFmtId="0" fontId="24" fillId="5" borderId="60" xfId="0" applyFont="1" applyFill="1" applyBorder="1" applyAlignment="1">
      <alignment horizontal="center" vertical="center" wrapText="1"/>
    </xf>
    <xf numFmtId="0" fontId="24" fillId="5" borderId="64" xfId="0" applyFont="1" applyFill="1" applyBorder="1" applyAlignment="1">
      <alignment horizontal="center" vertical="center" wrapText="1"/>
    </xf>
    <xf numFmtId="0" fontId="24" fillId="5" borderId="65" xfId="0" applyFont="1" applyFill="1" applyBorder="1" applyAlignment="1">
      <alignment horizontal="center" vertical="center" wrapText="1"/>
    </xf>
    <xf numFmtId="0" fontId="25" fillId="10" borderId="66" xfId="0" applyFont="1" applyFill="1" applyBorder="1" applyAlignment="1">
      <alignment horizontal="center" vertical="center" wrapText="1"/>
    </xf>
    <xf numFmtId="0" fontId="25" fillId="10" borderId="67" xfId="0" applyFont="1" applyFill="1" applyBorder="1" applyAlignment="1">
      <alignment horizontal="center" vertical="center" wrapText="1"/>
    </xf>
    <xf numFmtId="0" fontId="25" fillId="10" borderId="68" xfId="0" applyFont="1" applyFill="1" applyBorder="1" applyAlignment="1">
      <alignment horizontal="center" vertical="center" wrapText="1"/>
    </xf>
    <xf numFmtId="0" fontId="3" fillId="10" borderId="69" xfId="0" applyFont="1" applyFill="1" applyBorder="1" applyAlignment="1">
      <alignment horizontal="center" vertical="center" wrapText="1"/>
    </xf>
    <xf numFmtId="0" fontId="3" fillId="10" borderId="70" xfId="0" applyFont="1" applyFill="1" applyBorder="1" applyAlignment="1">
      <alignment horizontal="center" vertical="center" wrapText="1"/>
    </xf>
    <xf numFmtId="0" fontId="3" fillId="10" borderId="71" xfId="0" applyFont="1" applyFill="1" applyBorder="1" applyAlignment="1">
      <alignment horizontal="center" vertical="center" wrapText="1"/>
    </xf>
    <xf numFmtId="0" fontId="4" fillId="10" borderId="73" xfId="0" applyFont="1" applyFill="1" applyBorder="1" applyAlignment="1">
      <alignment horizontal="center" vertical="center" wrapText="1"/>
    </xf>
    <xf numFmtId="0" fontId="4" fillId="10" borderId="40"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10" borderId="74" xfId="0" applyFont="1" applyFill="1" applyBorder="1" applyAlignment="1">
      <alignment horizontal="center" vertical="center" wrapText="1"/>
    </xf>
    <xf numFmtId="0" fontId="3" fillId="10" borderId="95" xfId="0" applyFont="1" applyFill="1" applyBorder="1" applyAlignment="1">
      <alignment horizontal="center" vertical="center" wrapText="1"/>
    </xf>
    <xf numFmtId="0" fontId="3" fillId="10" borderId="96" xfId="0" applyFont="1" applyFill="1" applyBorder="1" applyAlignment="1">
      <alignment horizontal="center" vertical="center" wrapText="1"/>
    </xf>
    <xf numFmtId="0" fontId="3" fillId="10" borderId="44" xfId="0" applyFont="1" applyFill="1" applyBorder="1" applyAlignment="1">
      <alignment horizontal="center" vertical="center" wrapText="1"/>
    </xf>
    <xf numFmtId="0" fontId="4" fillId="10" borderId="47" xfId="0" applyFont="1" applyFill="1" applyBorder="1" applyAlignment="1">
      <alignment horizontal="center" vertical="center" wrapText="1"/>
    </xf>
    <xf numFmtId="0" fontId="4" fillId="10" borderId="49" xfId="0" applyFont="1" applyFill="1" applyBorder="1" applyAlignment="1">
      <alignment horizontal="center" vertical="center" wrapText="1"/>
    </xf>
    <xf numFmtId="0" fontId="4" fillId="10" borderId="43" xfId="0" applyFont="1" applyFill="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left" vertical="center" wrapText="1"/>
    </xf>
    <xf numFmtId="0" fontId="4" fillId="10" borderId="48" xfId="0" applyFont="1" applyFill="1" applyBorder="1" applyAlignment="1">
      <alignment horizontal="center" vertical="center" wrapText="1"/>
    </xf>
    <xf numFmtId="0" fontId="11" fillId="0" borderId="0" xfId="0" applyFont="1" applyFill="1" applyAlignment="1">
      <alignment horizontal="left"/>
    </xf>
    <xf numFmtId="0" fontId="21" fillId="2" borderId="21" xfId="0" applyFont="1" applyFill="1" applyBorder="1" applyAlignment="1">
      <alignment horizontal="center" vertical="center" wrapText="1"/>
    </xf>
    <xf numFmtId="0" fontId="21" fillId="2" borderId="22" xfId="0" applyFont="1" applyFill="1" applyBorder="1" applyAlignment="1">
      <alignment horizontal="center" vertical="center" wrapText="1"/>
    </xf>
    <xf numFmtId="0" fontId="14" fillId="3" borderId="20"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6" fillId="0" borderId="29" xfId="0" applyFont="1" applyBorder="1" applyAlignment="1">
      <alignment horizontal="center" vertical="center" wrapText="1"/>
    </xf>
    <xf numFmtId="0" fontId="16" fillId="0" borderId="27" xfId="0" applyFont="1" applyBorder="1" applyAlignment="1">
      <alignment horizontal="center" vertical="center" wrapText="1"/>
    </xf>
    <xf numFmtId="14" fontId="16" fillId="8" borderId="34" xfId="0" applyNumberFormat="1" applyFont="1" applyFill="1" applyBorder="1" applyAlignment="1">
      <alignment horizontal="center" vertical="center" wrapText="1"/>
    </xf>
    <xf numFmtId="0" fontId="16" fillId="8" borderId="35" xfId="0" applyFont="1" applyFill="1" applyBorder="1" applyAlignment="1">
      <alignment horizontal="center" vertical="center" wrapText="1"/>
    </xf>
    <xf numFmtId="0" fontId="15" fillId="9" borderId="39" xfId="0" applyFont="1" applyFill="1" applyBorder="1" applyAlignment="1">
      <alignment horizontal="center" vertical="center" wrapText="1"/>
    </xf>
    <xf numFmtId="0" fontId="15" fillId="9" borderId="27" xfId="0" applyFont="1" applyFill="1" applyBorder="1" applyAlignment="1">
      <alignment horizontal="center" vertical="center" wrapText="1"/>
    </xf>
    <xf numFmtId="0" fontId="15" fillId="9" borderId="28" xfId="0" applyFont="1" applyFill="1" applyBorder="1" applyAlignment="1">
      <alignment horizontal="center" vertical="center" wrapText="1"/>
    </xf>
    <xf numFmtId="0" fontId="16" fillId="8" borderId="39" xfId="0" applyFont="1" applyFill="1" applyBorder="1" applyAlignment="1">
      <alignment horizontal="center" vertical="center" wrapText="1"/>
    </xf>
    <xf numFmtId="0" fontId="16" fillId="8" borderId="32" xfId="0" applyFont="1" applyFill="1" applyBorder="1" applyAlignment="1">
      <alignment horizontal="center" vertical="center" wrapText="1"/>
    </xf>
    <xf numFmtId="0" fontId="16" fillId="0" borderId="26" xfId="0" applyFont="1" applyBorder="1" applyAlignment="1">
      <alignment horizontal="center" vertical="center" wrapText="1"/>
    </xf>
    <xf numFmtId="0" fontId="16" fillId="0" borderId="32" xfId="0" applyFont="1" applyBorder="1" applyAlignment="1">
      <alignment horizontal="center" vertical="center" wrapText="1"/>
    </xf>
    <xf numFmtId="0" fontId="16" fillId="8" borderId="36" xfId="0" applyFont="1" applyFill="1" applyBorder="1" applyAlignment="1">
      <alignment horizontal="center" vertical="center" wrapText="1"/>
    </xf>
    <xf numFmtId="0" fontId="15" fillId="9" borderId="37" xfId="0" applyFont="1" applyFill="1" applyBorder="1" applyAlignment="1">
      <alignment horizontal="center" vertical="center" wrapText="1"/>
    </xf>
    <xf numFmtId="0" fontId="15" fillId="9" borderId="38" xfId="0" applyFont="1" applyFill="1" applyBorder="1" applyAlignment="1">
      <alignment horizontal="center" vertical="center" wrapText="1"/>
    </xf>
  </cellXfs>
  <cellStyles count="4">
    <cellStyle name="Moeda" xfId="1" builtinId="4"/>
    <cellStyle name="Normal" xfId="0" builtinId="0"/>
    <cellStyle name="Porcentagem" xfId="2" builtinId="5"/>
    <cellStyle name="Vírgula" xfId="3" builtinId="3"/>
  </cellStyles>
  <dxfs count="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CCCC"/>
      <color rgb="FF0052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523875</xdr:colOff>
      <xdr:row>33</xdr:row>
      <xdr:rowOff>104775</xdr:rowOff>
    </xdr:from>
    <xdr:to>
      <xdr:col>0</xdr:col>
      <xdr:colOff>6543675</xdr:colOff>
      <xdr:row>41</xdr:row>
      <xdr:rowOff>67945</xdr:rowOff>
    </xdr:to>
    <xdr:pic>
      <xdr:nvPicPr>
        <xdr:cNvPr id="13" name="Imagem 12">
          <a:extLst>
            <a:ext uri="{FF2B5EF4-FFF2-40B4-BE49-F238E27FC236}">
              <a16:creationId xmlns:a16="http://schemas.microsoft.com/office/drawing/2014/main" id="{00000000-0008-0000-0300-00000D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6781800"/>
          <a:ext cx="6019800" cy="1563370"/>
        </a:xfrm>
        <a:prstGeom prst="rect">
          <a:avLst/>
        </a:prstGeom>
        <a:noFill/>
        <a:ln>
          <a:noFill/>
        </a:ln>
      </xdr:spPr>
    </xdr:pic>
    <xdr:clientData/>
  </xdr:twoCellAnchor>
  <xdr:twoCellAnchor editAs="oneCell">
    <xdr:from>
      <xdr:col>0</xdr:col>
      <xdr:colOff>350439</xdr:colOff>
      <xdr:row>44</xdr:row>
      <xdr:rowOff>44824</xdr:rowOff>
    </xdr:from>
    <xdr:to>
      <xdr:col>0</xdr:col>
      <xdr:colOff>12147177</xdr:colOff>
      <xdr:row>64</xdr:row>
      <xdr:rowOff>61123</xdr:rowOff>
    </xdr:to>
    <xdr:pic>
      <xdr:nvPicPr>
        <xdr:cNvPr id="14" name="Imagem 13">
          <a:extLst>
            <a:ext uri="{FF2B5EF4-FFF2-40B4-BE49-F238E27FC236}">
              <a16:creationId xmlns:a16="http://schemas.microsoft.com/office/drawing/2014/main" id="{00000000-0008-0000-0300-00000E000000}"/>
            </a:ext>
          </a:extLst>
        </xdr:cNvPr>
        <xdr:cNvPicPr>
          <a:picLocks noChangeAspect="1"/>
        </xdr:cNvPicPr>
      </xdr:nvPicPr>
      <xdr:blipFill rotWithShape="1">
        <a:blip xmlns:r="http://schemas.openxmlformats.org/officeDocument/2006/relationships" r:embed="rId2"/>
        <a:srcRect l="2149" t="48105" r="20821" b="3210"/>
        <a:stretch/>
      </xdr:blipFill>
      <xdr:spPr>
        <a:xfrm>
          <a:off x="350439" y="8964706"/>
          <a:ext cx="11796738" cy="4050417"/>
        </a:xfrm>
        <a:prstGeom prst="rect">
          <a:avLst/>
        </a:prstGeom>
      </xdr:spPr>
    </xdr:pic>
    <xdr:clientData/>
  </xdr:twoCellAnchor>
  <xdr:twoCellAnchor>
    <xdr:from>
      <xdr:col>0</xdr:col>
      <xdr:colOff>4964206</xdr:colOff>
      <xdr:row>47</xdr:row>
      <xdr:rowOff>168088</xdr:rowOff>
    </xdr:from>
    <xdr:to>
      <xdr:col>0</xdr:col>
      <xdr:colOff>5502088</xdr:colOff>
      <xdr:row>63</xdr:row>
      <xdr:rowOff>33618</xdr:rowOff>
    </xdr:to>
    <xdr:sp macro="" textlink="">
      <xdr:nvSpPr>
        <xdr:cNvPr id="15" name="Elipse 14">
          <a:extLst>
            <a:ext uri="{FF2B5EF4-FFF2-40B4-BE49-F238E27FC236}">
              <a16:creationId xmlns:a16="http://schemas.microsoft.com/office/drawing/2014/main" id="{00000000-0008-0000-0300-00000F000000}"/>
            </a:ext>
          </a:extLst>
        </xdr:cNvPr>
        <xdr:cNvSpPr/>
      </xdr:nvSpPr>
      <xdr:spPr>
        <a:xfrm>
          <a:off x="4964206" y="9693088"/>
          <a:ext cx="537882" cy="309282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editAs="oneCell">
    <xdr:from>
      <xdr:col>0</xdr:col>
      <xdr:colOff>235322</xdr:colOff>
      <xdr:row>66</xdr:row>
      <xdr:rowOff>11207</xdr:rowOff>
    </xdr:from>
    <xdr:to>
      <xdr:col>0</xdr:col>
      <xdr:colOff>12079941</xdr:colOff>
      <xdr:row>86</xdr:row>
      <xdr:rowOff>112060</xdr:rowOff>
    </xdr:to>
    <xdr:pic>
      <xdr:nvPicPr>
        <xdr:cNvPr id="17" name="Imagem 16">
          <a:extLst>
            <a:ext uri="{FF2B5EF4-FFF2-40B4-BE49-F238E27FC236}">
              <a16:creationId xmlns:a16="http://schemas.microsoft.com/office/drawing/2014/main" id="{00000000-0008-0000-0300-000011000000}"/>
            </a:ext>
          </a:extLst>
        </xdr:cNvPr>
        <xdr:cNvPicPr>
          <a:picLocks noChangeAspect="1"/>
        </xdr:cNvPicPr>
      </xdr:nvPicPr>
      <xdr:blipFill rotWithShape="1">
        <a:blip xmlns:r="http://schemas.openxmlformats.org/officeDocument/2006/relationships" r:embed="rId3"/>
        <a:srcRect l="1830" t="48393" r="20827" b="3484"/>
        <a:stretch/>
      </xdr:blipFill>
      <xdr:spPr>
        <a:xfrm>
          <a:off x="235322" y="13716001"/>
          <a:ext cx="11844619" cy="3978088"/>
        </a:xfrm>
        <a:prstGeom prst="rect">
          <a:avLst/>
        </a:prstGeom>
      </xdr:spPr>
    </xdr:pic>
    <xdr:clientData/>
  </xdr:twoCellAnchor>
  <xdr:twoCellAnchor editAs="oneCell">
    <xdr:from>
      <xdr:col>0</xdr:col>
      <xdr:colOff>723900</xdr:colOff>
      <xdr:row>13</xdr:row>
      <xdr:rowOff>9526</xdr:rowOff>
    </xdr:from>
    <xdr:to>
      <xdr:col>0</xdr:col>
      <xdr:colOff>5754145</xdr:colOff>
      <xdr:row>30</xdr:row>
      <xdr:rowOff>137322</xdr:rowOff>
    </xdr:to>
    <xdr:pic>
      <xdr:nvPicPr>
        <xdr:cNvPr id="2" name="Imagem 1">
          <a:extLst>
            <a:ext uri="{FF2B5EF4-FFF2-40B4-BE49-F238E27FC236}">
              <a16:creationId xmlns:a16="http://schemas.microsoft.com/office/drawing/2014/main" id="{3E3F7964-D34C-4D94-B6E0-4391C43597B2}"/>
            </a:ext>
          </a:extLst>
        </xdr:cNvPr>
        <xdr:cNvPicPr>
          <a:picLocks noChangeAspect="1"/>
        </xdr:cNvPicPr>
      </xdr:nvPicPr>
      <xdr:blipFill>
        <a:blip xmlns:r="http://schemas.openxmlformats.org/officeDocument/2006/relationships" r:embed="rId4"/>
        <a:stretch>
          <a:fillRect/>
        </a:stretch>
      </xdr:blipFill>
      <xdr:spPr>
        <a:xfrm>
          <a:off x="723900" y="2857501"/>
          <a:ext cx="5030245" cy="336629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7" Type="http://schemas.openxmlformats.org/officeDocument/2006/relationships/comments" Target="../comments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vmlDrawing" Target="../drawings/vmlDrawing2.vml"/><Relationship Id="rId5" Type="http://schemas.openxmlformats.org/officeDocument/2006/relationships/drawing" Target="../drawings/drawing1.xml"/><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B2:J32"/>
  <sheetViews>
    <sheetView showGridLines="0" topLeftCell="A10" zoomScaleNormal="80" workbookViewId="0">
      <selection activeCell="E6" sqref="E6:H6"/>
    </sheetView>
  </sheetViews>
  <sheetFormatPr defaultColWidth="8.85546875" defaultRowHeight="15" x14ac:dyDescent="0.25"/>
  <cols>
    <col min="1" max="1" width="4.140625" style="5" customWidth="1"/>
    <col min="2" max="2" width="3.7109375" style="5" customWidth="1"/>
    <col min="3" max="3" width="3.140625" style="5" customWidth="1"/>
    <col min="4" max="4" width="33.28515625" style="5" customWidth="1"/>
    <col min="5" max="5" width="12.42578125" style="5" customWidth="1"/>
    <col min="6" max="6" width="17.85546875" style="5" customWidth="1"/>
    <col min="7" max="7" width="76.140625" style="5" customWidth="1"/>
    <col min="8" max="8" width="27.7109375" style="5" customWidth="1"/>
    <col min="9" max="9" width="8.85546875" style="5"/>
    <col min="10" max="10" width="3.7109375" style="5" customWidth="1"/>
    <col min="11" max="16384" width="8.85546875" style="5"/>
  </cols>
  <sheetData>
    <row r="2" spans="2:10" x14ac:dyDescent="0.25">
      <c r="B2" s="4"/>
      <c r="C2" s="4"/>
      <c r="D2" s="4"/>
      <c r="E2" s="4"/>
      <c r="F2" s="4"/>
      <c r="G2" s="4"/>
      <c r="H2" s="4"/>
      <c r="I2" s="4"/>
      <c r="J2" s="4"/>
    </row>
    <row r="3" spans="2:10" x14ac:dyDescent="0.25">
      <c r="B3" s="4"/>
      <c r="C3" s="1"/>
      <c r="D3" s="1"/>
      <c r="E3" s="1"/>
      <c r="F3" s="1"/>
      <c r="G3" s="1"/>
      <c r="H3" s="1"/>
      <c r="I3" s="1"/>
      <c r="J3" s="4"/>
    </row>
    <row r="4" spans="2:10" ht="19.5" thickBot="1" x14ac:dyDescent="0.3">
      <c r="B4" s="4"/>
      <c r="C4" s="1"/>
      <c r="D4" s="126" t="s">
        <v>47</v>
      </c>
      <c r="E4" s="126"/>
      <c r="F4" s="126"/>
      <c r="G4" s="126"/>
      <c r="H4" s="126"/>
      <c r="I4" s="1"/>
      <c r="J4" s="4"/>
    </row>
    <row r="5" spans="2:10" ht="42.6" customHeight="1" thickTop="1" thickBot="1" x14ac:dyDescent="0.3">
      <c r="B5" s="4"/>
      <c r="C5" s="1"/>
      <c r="D5" s="122" t="s">
        <v>60</v>
      </c>
      <c r="E5" s="125" t="s">
        <v>97</v>
      </c>
      <c r="F5" s="125"/>
      <c r="G5" s="125"/>
      <c r="H5" s="125"/>
      <c r="I5" s="1"/>
      <c r="J5" s="4"/>
    </row>
    <row r="6" spans="2:10" ht="66.75" customHeight="1" thickTop="1" thickBot="1" x14ac:dyDescent="0.3">
      <c r="B6" s="4"/>
      <c r="C6" s="1"/>
      <c r="D6" s="123"/>
      <c r="E6" s="125" t="s">
        <v>45</v>
      </c>
      <c r="F6" s="125"/>
      <c r="G6" s="125"/>
      <c r="H6" s="125"/>
      <c r="I6" s="1"/>
      <c r="J6" s="4"/>
    </row>
    <row r="7" spans="2:10" ht="27.6" customHeight="1" thickTop="1" thickBot="1" x14ac:dyDescent="0.3">
      <c r="B7" s="4"/>
      <c r="C7" s="1"/>
      <c r="D7" s="124"/>
      <c r="E7" s="125" t="s">
        <v>98</v>
      </c>
      <c r="F7" s="125"/>
      <c r="G7" s="125"/>
      <c r="H7" s="125"/>
      <c r="I7" s="1"/>
      <c r="J7" s="4"/>
    </row>
    <row r="8" spans="2:10" ht="16.5" thickTop="1" thickBot="1" x14ac:dyDescent="0.3">
      <c r="B8" s="4"/>
      <c r="C8" s="1"/>
      <c r="D8" s="6" t="s">
        <v>8</v>
      </c>
      <c r="E8" s="127" t="s">
        <v>0</v>
      </c>
      <c r="F8" s="127"/>
      <c r="G8" s="127"/>
      <c r="H8" s="127"/>
      <c r="I8" s="1"/>
      <c r="J8" s="4"/>
    </row>
    <row r="9" spans="2:10" ht="84" customHeight="1" thickTop="1" thickBot="1" x14ac:dyDescent="0.3">
      <c r="B9" s="4"/>
      <c r="C9" s="1"/>
      <c r="D9" s="122" t="s">
        <v>19</v>
      </c>
      <c r="E9" s="153" t="s">
        <v>55</v>
      </c>
      <c r="F9" s="153"/>
      <c r="G9" s="153"/>
      <c r="H9" s="153"/>
      <c r="I9" s="1"/>
      <c r="J9" s="4"/>
    </row>
    <row r="10" spans="2:10" ht="79.5" customHeight="1" thickTop="1" thickBot="1" x14ac:dyDescent="0.3">
      <c r="B10" s="4"/>
      <c r="C10" s="1"/>
      <c r="D10" s="123"/>
      <c r="E10" s="7" t="s">
        <v>13</v>
      </c>
      <c r="F10" s="130" t="s">
        <v>123</v>
      </c>
      <c r="G10" s="131"/>
      <c r="H10" s="132"/>
      <c r="I10" s="1"/>
      <c r="J10" s="4"/>
    </row>
    <row r="11" spans="2:10" ht="54.75" customHeight="1" thickTop="1" thickBot="1" x14ac:dyDescent="0.3">
      <c r="B11" s="4"/>
      <c r="C11" s="1"/>
      <c r="D11" s="123"/>
      <c r="E11" s="9" t="s">
        <v>14</v>
      </c>
      <c r="F11" s="133" t="s">
        <v>124</v>
      </c>
      <c r="G11" s="134"/>
      <c r="H11" s="135"/>
      <c r="I11" s="1"/>
      <c r="J11" s="4"/>
    </row>
    <row r="12" spans="2:10" ht="70.5" customHeight="1" thickTop="1" thickBot="1" x14ac:dyDescent="0.3">
      <c r="B12" s="4"/>
      <c r="C12" s="1"/>
      <c r="D12" s="123"/>
      <c r="E12" s="129" t="s">
        <v>16</v>
      </c>
      <c r="F12" s="136" t="s">
        <v>125</v>
      </c>
      <c r="G12" s="137"/>
      <c r="H12" s="138"/>
      <c r="I12" s="1"/>
      <c r="J12" s="4"/>
    </row>
    <row r="13" spans="2:10" ht="16.5" thickTop="1" thickBot="1" x14ac:dyDescent="0.3">
      <c r="B13" s="4"/>
      <c r="C13" s="1"/>
      <c r="D13" s="123"/>
      <c r="E13" s="129"/>
      <c r="F13" s="18" t="s">
        <v>15</v>
      </c>
      <c r="G13" s="139" t="s">
        <v>20</v>
      </c>
      <c r="H13" s="140"/>
      <c r="I13" s="1"/>
      <c r="J13" s="4"/>
    </row>
    <row r="14" spans="2:10" ht="16.5" thickTop="1" thickBot="1" x14ac:dyDescent="0.3">
      <c r="B14" s="4"/>
      <c r="C14" s="1"/>
      <c r="D14" s="123"/>
      <c r="E14" s="129"/>
      <c r="F14" s="19" t="s">
        <v>37</v>
      </c>
      <c r="G14" s="141">
        <v>5.0000000000000001E-3</v>
      </c>
      <c r="H14" s="142"/>
      <c r="I14" s="1"/>
      <c r="J14" s="4"/>
    </row>
    <row r="15" spans="2:10" ht="16.5" thickTop="1" thickBot="1" x14ac:dyDescent="0.3">
      <c r="B15" s="4"/>
      <c r="C15" s="1"/>
      <c r="D15" s="123"/>
      <c r="E15" s="129"/>
      <c r="F15" s="19" t="s">
        <v>38</v>
      </c>
      <c r="G15" s="143" t="s">
        <v>95</v>
      </c>
      <c r="H15" s="144"/>
      <c r="I15" s="1"/>
      <c r="J15" s="4"/>
    </row>
    <row r="16" spans="2:10" ht="16.5" thickTop="1" thickBot="1" x14ac:dyDescent="0.3">
      <c r="B16" s="4"/>
      <c r="C16" s="1"/>
      <c r="D16" s="123"/>
      <c r="E16" s="129"/>
      <c r="F16" s="20" t="s">
        <v>39</v>
      </c>
      <c r="G16" s="145">
        <v>0.02</v>
      </c>
      <c r="H16" s="146"/>
      <c r="I16" s="1"/>
      <c r="J16" s="4"/>
    </row>
    <row r="17" spans="2:10" ht="41.1" customHeight="1" thickTop="1" thickBot="1" x14ac:dyDescent="0.3">
      <c r="B17" s="4"/>
      <c r="C17" s="1"/>
      <c r="D17" s="123"/>
      <c r="E17" s="9" t="s">
        <v>17</v>
      </c>
      <c r="F17" s="148" t="s">
        <v>41</v>
      </c>
      <c r="G17" s="149"/>
      <c r="H17" s="150"/>
      <c r="I17" s="1"/>
      <c r="J17" s="4"/>
    </row>
    <row r="18" spans="2:10" ht="168.75" customHeight="1" thickTop="1" thickBot="1" x14ac:dyDescent="0.3">
      <c r="B18" s="4"/>
      <c r="C18" s="1"/>
      <c r="D18" s="123"/>
      <c r="E18" s="9" t="s">
        <v>18</v>
      </c>
      <c r="F18" s="157" t="s">
        <v>99</v>
      </c>
      <c r="G18" s="158"/>
      <c r="H18" s="159"/>
      <c r="I18" s="1"/>
      <c r="J18" s="4"/>
    </row>
    <row r="19" spans="2:10" ht="27" customHeight="1" thickTop="1" thickBot="1" x14ac:dyDescent="0.3">
      <c r="B19" s="4"/>
      <c r="C19" s="1"/>
      <c r="D19" s="123"/>
      <c r="E19" s="147" t="s">
        <v>22</v>
      </c>
      <c r="F19" s="147"/>
      <c r="G19" s="147"/>
      <c r="H19" s="147"/>
      <c r="I19" s="1"/>
      <c r="J19" s="4"/>
    </row>
    <row r="20" spans="2:10" ht="32.1" customHeight="1" thickTop="1" thickBot="1" x14ac:dyDescent="0.3">
      <c r="B20" s="4"/>
      <c r="C20" s="1"/>
      <c r="D20" s="123"/>
      <c r="E20" s="128" t="s">
        <v>42</v>
      </c>
      <c r="F20" s="128"/>
      <c r="G20" s="128"/>
      <c r="H20" s="128"/>
      <c r="I20" s="1"/>
      <c r="J20" s="4"/>
    </row>
    <row r="21" spans="2:10" ht="36.6" customHeight="1" thickTop="1" thickBot="1" x14ac:dyDescent="0.3">
      <c r="B21" s="4"/>
      <c r="C21" s="1"/>
      <c r="D21" s="123"/>
      <c r="E21" s="128" t="s">
        <v>56</v>
      </c>
      <c r="F21" s="128"/>
      <c r="G21" s="128"/>
      <c r="H21" s="128"/>
      <c r="I21" s="1"/>
      <c r="J21" s="4"/>
    </row>
    <row r="22" spans="2:10" ht="59.25" customHeight="1" thickTop="1" thickBot="1" x14ac:dyDescent="0.3">
      <c r="B22" s="4"/>
      <c r="C22" s="1"/>
      <c r="D22" s="123"/>
      <c r="E22" s="152" t="s">
        <v>57</v>
      </c>
      <c r="F22" s="152"/>
      <c r="G22" s="152"/>
      <c r="H22" s="152"/>
      <c r="I22" s="1"/>
      <c r="J22" s="4"/>
    </row>
    <row r="23" spans="2:10" ht="40.5" customHeight="1" thickTop="1" thickBot="1" x14ac:dyDescent="0.3">
      <c r="B23" s="4"/>
      <c r="C23" s="1"/>
      <c r="D23" s="123"/>
      <c r="E23" s="128" t="s">
        <v>23</v>
      </c>
      <c r="F23" s="128"/>
      <c r="G23" s="128"/>
      <c r="H23" s="128"/>
      <c r="I23" s="1"/>
      <c r="J23" s="4"/>
    </row>
    <row r="24" spans="2:10" ht="25.5" customHeight="1" thickTop="1" thickBot="1" x14ac:dyDescent="0.3">
      <c r="B24" s="4"/>
      <c r="C24" s="1"/>
      <c r="D24" s="123"/>
      <c r="E24" s="153" t="s">
        <v>25</v>
      </c>
      <c r="F24" s="153"/>
      <c r="G24" s="153"/>
      <c r="H24" s="153"/>
      <c r="I24" s="1"/>
      <c r="J24" s="4"/>
    </row>
    <row r="25" spans="2:10" ht="60.75" customHeight="1" thickTop="1" thickBot="1" x14ac:dyDescent="0.3">
      <c r="B25" s="4"/>
      <c r="C25" s="1"/>
      <c r="D25" s="123"/>
      <c r="E25" s="154" t="s">
        <v>64</v>
      </c>
      <c r="F25" s="154"/>
      <c r="G25" s="154"/>
      <c r="H25" s="154"/>
      <c r="I25" s="1"/>
      <c r="J25" s="4"/>
    </row>
    <row r="26" spans="2:10" ht="41.25" customHeight="1" thickTop="1" thickBot="1" x14ac:dyDescent="0.3">
      <c r="B26" s="4"/>
      <c r="C26" s="1"/>
      <c r="D26" s="123"/>
      <c r="E26" s="8" t="s">
        <v>13</v>
      </c>
      <c r="F26" s="155" t="s">
        <v>58</v>
      </c>
      <c r="G26" s="155"/>
      <c r="H26" s="155"/>
      <c r="I26" s="1"/>
      <c r="J26" s="4"/>
    </row>
    <row r="27" spans="2:10" ht="37.35" customHeight="1" thickTop="1" thickBot="1" x14ac:dyDescent="0.3">
      <c r="B27" s="4"/>
      <c r="C27" s="1"/>
      <c r="D27" s="123"/>
      <c r="E27" s="9" t="s">
        <v>14</v>
      </c>
      <c r="F27" s="151" t="s">
        <v>59</v>
      </c>
      <c r="G27" s="151"/>
      <c r="H27" s="151"/>
      <c r="I27" s="1"/>
      <c r="J27" s="4"/>
    </row>
    <row r="28" spans="2:10" ht="61.5" customHeight="1" thickTop="1" thickBot="1" x14ac:dyDescent="0.3">
      <c r="B28" s="4"/>
      <c r="C28" s="1"/>
      <c r="D28" s="123"/>
      <c r="E28" s="9" t="s">
        <v>16</v>
      </c>
      <c r="F28" s="156" t="s">
        <v>126</v>
      </c>
      <c r="G28" s="156"/>
      <c r="H28" s="156"/>
      <c r="I28" s="1"/>
      <c r="J28" s="4"/>
    </row>
    <row r="29" spans="2:10" ht="81" customHeight="1" thickTop="1" thickBot="1" x14ac:dyDescent="0.3">
      <c r="B29" s="4"/>
      <c r="C29" s="1"/>
      <c r="D29" s="123"/>
      <c r="E29" s="9" t="s">
        <v>17</v>
      </c>
      <c r="F29" s="151" t="s">
        <v>100</v>
      </c>
      <c r="G29" s="151"/>
      <c r="H29" s="151"/>
      <c r="I29" s="1"/>
      <c r="J29" s="4"/>
    </row>
    <row r="30" spans="2:10" ht="29.25" customHeight="1" thickTop="1" thickBot="1" x14ac:dyDescent="0.3">
      <c r="B30" s="4"/>
      <c r="C30" s="1"/>
      <c r="D30" s="124"/>
      <c r="E30" s="128" t="s">
        <v>46</v>
      </c>
      <c r="F30" s="128"/>
      <c r="G30" s="128"/>
      <c r="H30" s="128"/>
      <c r="I30" s="1"/>
      <c r="J30" s="4"/>
    </row>
    <row r="31" spans="2:10" ht="15.75" thickTop="1" x14ac:dyDescent="0.25">
      <c r="B31" s="4"/>
      <c r="C31" s="1"/>
      <c r="D31" s="1"/>
      <c r="E31" s="1"/>
      <c r="F31" s="1"/>
      <c r="G31" s="1"/>
      <c r="H31" s="1"/>
      <c r="I31" s="1"/>
      <c r="J31" s="4"/>
    </row>
    <row r="32" spans="2:10" x14ac:dyDescent="0.25">
      <c r="B32" s="4"/>
      <c r="C32" s="4"/>
      <c r="D32" s="4"/>
      <c r="E32" s="4"/>
      <c r="F32" s="4"/>
      <c r="G32" s="4"/>
      <c r="H32" s="4"/>
      <c r="I32" s="4"/>
      <c r="J32" s="4"/>
    </row>
  </sheetData>
  <customSheetViews>
    <customSheetView guid="{07722AEF-9C9A-4254-9263-91061AFC7A71}" scale="80" showGridLines="0">
      <selection activeCell="D9" sqref="D9:D30"/>
      <pageMargins left="0.7" right="0.7" top="0.75" bottom="0.75" header="0.3" footer="0.3"/>
      <pageSetup paperSize="9" scale="48" orientation="portrait" horizontalDpi="300" verticalDpi="300" r:id="rId1"/>
    </customSheetView>
    <customSheetView guid="{51D57641-CE30-401F-BD37-BB009AE6449A}" showGridLines="0" topLeftCell="A13">
      <selection activeCell="G14" sqref="G14:H14"/>
      <pageMargins left="0.7" right="0.7" top="0.75" bottom="0.75" header="0.3" footer="0.3"/>
      <pageSetup paperSize="9" scale="48" orientation="portrait" horizontalDpi="300" verticalDpi="300" r:id="rId2"/>
    </customSheetView>
    <customSheetView guid="{A2DA9D2F-D251-45D5-840E-77D55F90A4F9}" showPageBreaks="1" showGridLines="0" printArea="1" topLeftCell="A13">
      <selection activeCell="G14" sqref="G14:H14"/>
      <pageMargins left="0.7" right="0.7" top="0.75" bottom="0.75" header="0.3" footer="0.3"/>
      <pageSetup paperSize="9" scale="48" orientation="portrait" horizontalDpi="300" verticalDpi="300" r:id="rId3"/>
    </customSheetView>
  </customSheetViews>
  <mergeCells count="30">
    <mergeCell ref="F29:H29"/>
    <mergeCell ref="D9:D30"/>
    <mergeCell ref="E22:H22"/>
    <mergeCell ref="E23:H23"/>
    <mergeCell ref="E24:H24"/>
    <mergeCell ref="E25:H25"/>
    <mergeCell ref="E30:H30"/>
    <mergeCell ref="F26:H26"/>
    <mergeCell ref="F27:H27"/>
    <mergeCell ref="F28:H28"/>
    <mergeCell ref="E9:H9"/>
    <mergeCell ref="F18:H18"/>
    <mergeCell ref="E20:H20"/>
    <mergeCell ref="E8:H8"/>
    <mergeCell ref="E21:H21"/>
    <mergeCell ref="E12:E16"/>
    <mergeCell ref="F10:H10"/>
    <mergeCell ref="F11:H11"/>
    <mergeCell ref="F12:H12"/>
    <mergeCell ref="G13:H13"/>
    <mergeCell ref="G14:H14"/>
    <mergeCell ref="G15:H15"/>
    <mergeCell ref="G16:H16"/>
    <mergeCell ref="E19:H19"/>
    <mergeCell ref="F17:H17"/>
    <mergeCell ref="D5:D7"/>
    <mergeCell ref="E5:H5"/>
    <mergeCell ref="E6:H6"/>
    <mergeCell ref="E7:H7"/>
    <mergeCell ref="D4:H4"/>
  </mergeCells>
  <pageMargins left="0.7" right="0.7" top="0.75" bottom="0.75" header="0.3" footer="0.3"/>
  <pageSetup paperSize="9" scale="48" orientation="portrait" horizontalDpi="300" verticalDpi="300"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1:J22"/>
  <sheetViews>
    <sheetView showGridLines="0" tabSelected="1" zoomScaleNormal="100" workbookViewId="0">
      <selection activeCell="M19" sqref="M19"/>
    </sheetView>
  </sheetViews>
  <sheetFormatPr defaultColWidth="9.140625" defaultRowHeight="15" x14ac:dyDescent="0.25"/>
  <cols>
    <col min="1" max="1" width="2.140625" style="3" customWidth="1"/>
    <col min="2" max="2" width="2.7109375" style="3" customWidth="1"/>
    <col min="3" max="3" width="2.42578125" style="3" customWidth="1"/>
    <col min="4" max="4" width="12.7109375" style="3" customWidth="1"/>
    <col min="5" max="5" width="34" style="3" customWidth="1"/>
    <col min="6" max="6" width="20.7109375" style="3" customWidth="1"/>
    <col min="7" max="7" width="26.42578125" style="3" customWidth="1"/>
    <col min="8" max="8" width="24.42578125" style="3" customWidth="1"/>
    <col min="9" max="9" width="5.42578125" style="3" customWidth="1"/>
    <col min="10" max="10" width="2.7109375" style="3" customWidth="1"/>
    <col min="11" max="16384" width="9.140625" style="3"/>
  </cols>
  <sheetData>
    <row r="1" spans="2:10" ht="9.75" customHeight="1" x14ac:dyDescent="0.25"/>
    <row r="2" spans="2:10" ht="14.25" customHeight="1" x14ac:dyDescent="0.25">
      <c r="B2" s="2"/>
      <c r="C2" s="2"/>
      <c r="D2" s="2"/>
      <c r="E2" s="2"/>
      <c r="F2" s="2"/>
      <c r="G2" s="2"/>
      <c r="H2" s="2"/>
      <c r="I2" s="2"/>
      <c r="J2" s="2"/>
    </row>
    <row r="3" spans="2:10" x14ac:dyDescent="0.25">
      <c r="B3" s="2"/>
      <c r="C3" s="15"/>
      <c r="D3" s="15"/>
      <c r="E3" s="15"/>
      <c r="F3" s="15"/>
      <c r="G3" s="15"/>
      <c r="H3" s="15"/>
      <c r="I3" s="15"/>
      <c r="J3" s="2"/>
    </row>
    <row r="4" spans="2:10" ht="21" x14ac:dyDescent="0.35">
      <c r="B4" s="2"/>
      <c r="C4" s="15"/>
      <c r="D4" s="217" t="s">
        <v>80</v>
      </c>
      <c r="E4" s="217"/>
      <c r="F4" s="217"/>
      <c r="G4" s="217"/>
      <c r="H4" s="217"/>
      <c r="I4" s="15"/>
      <c r="J4" s="2"/>
    </row>
    <row r="5" spans="2:10" ht="15.75" thickBot="1" x14ac:dyDescent="0.3">
      <c r="B5" s="2"/>
      <c r="C5" s="15"/>
      <c r="D5" s="15"/>
      <c r="E5" s="15"/>
      <c r="F5" s="15"/>
      <c r="G5" s="15"/>
      <c r="H5" s="15"/>
      <c r="I5" s="15"/>
      <c r="J5" s="2"/>
    </row>
    <row r="6" spans="2:10" ht="27" thickTop="1" thickBot="1" x14ac:dyDescent="0.3">
      <c r="B6" s="2"/>
      <c r="C6" s="15"/>
      <c r="D6" s="16" t="s">
        <v>1</v>
      </c>
      <c r="E6" s="218" t="s">
        <v>112</v>
      </c>
      <c r="F6" s="218"/>
      <c r="G6" s="218"/>
      <c r="H6" s="219"/>
      <c r="I6"/>
      <c r="J6" s="2"/>
    </row>
    <row r="7" spans="2:10" ht="27" thickTop="1" thickBot="1" x14ac:dyDescent="0.3">
      <c r="B7" s="2"/>
      <c r="C7" s="15"/>
      <c r="D7" s="17" t="s">
        <v>2</v>
      </c>
      <c r="E7" s="220" t="s">
        <v>133</v>
      </c>
      <c r="F7" s="221"/>
      <c r="G7" s="221"/>
      <c r="H7" s="222"/>
      <c r="I7"/>
      <c r="J7" s="2"/>
    </row>
    <row r="8" spans="2:10" ht="16.5" thickTop="1" thickBot="1" x14ac:dyDescent="0.3">
      <c r="B8" s="2"/>
      <c r="C8" s="15"/>
      <c r="D8"/>
      <c r="E8"/>
      <c r="F8"/>
      <c r="G8"/>
      <c r="H8"/>
      <c r="I8"/>
      <c r="J8" s="2"/>
    </row>
    <row r="9" spans="2:10" ht="16.5" thickTop="1" thickBot="1" x14ac:dyDescent="0.3">
      <c r="B9" s="2"/>
      <c r="C9" s="15"/>
      <c r="D9" s="227" t="s">
        <v>3</v>
      </c>
      <c r="E9" s="228"/>
      <c r="F9" s="229"/>
      <c r="G9" s="235" t="s">
        <v>7</v>
      </c>
      <c r="H9" s="236"/>
      <c r="I9"/>
      <c r="J9" s="2"/>
    </row>
    <row r="10" spans="2:10" ht="22.5" customHeight="1" thickTop="1" thickBot="1" x14ac:dyDescent="0.3">
      <c r="B10" s="2"/>
      <c r="C10" s="15"/>
      <c r="D10" s="25" t="s">
        <v>4</v>
      </c>
      <c r="E10" s="230"/>
      <c r="F10" s="231"/>
      <c r="G10" s="230"/>
      <c r="H10" s="231"/>
      <c r="I10"/>
      <c r="J10" s="2"/>
    </row>
    <row r="11" spans="2:10" ht="18.75" customHeight="1" thickTop="1" thickBot="1" x14ac:dyDescent="0.3">
      <c r="B11" s="2"/>
      <c r="C11" s="15"/>
      <c r="D11" s="26" t="s">
        <v>5</v>
      </c>
      <c r="E11" s="223"/>
      <c r="F11" s="224"/>
      <c r="G11" s="232"/>
      <c r="H11" s="233"/>
      <c r="I11"/>
      <c r="J11" s="2"/>
    </row>
    <row r="12" spans="2:10" ht="23.25" customHeight="1" thickTop="1" thickBot="1" x14ac:dyDescent="0.3">
      <c r="B12" s="2"/>
      <c r="C12" s="15"/>
      <c r="D12" s="27" t="s">
        <v>6</v>
      </c>
      <c r="E12" s="225" t="s">
        <v>131</v>
      </c>
      <c r="F12" s="226"/>
      <c r="G12" s="225" t="s">
        <v>132</v>
      </c>
      <c r="H12" s="234"/>
      <c r="I12"/>
      <c r="J12" s="2"/>
    </row>
    <row r="13" spans="2:10" ht="16.5" thickTop="1" thickBot="1" x14ac:dyDescent="0.3">
      <c r="B13" s="2"/>
      <c r="C13" s="15"/>
      <c r="D13"/>
      <c r="E13"/>
      <c r="F13"/>
      <c r="G13"/>
      <c r="H13"/>
      <c r="I13"/>
      <c r="J13" s="2"/>
    </row>
    <row r="14" spans="2:10" ht="15" customHeight="1" thickTop="1" x14ac:dyDescent="0.25">
      <c r="B14" s="2"/>
      <c r="C14" s="2"/>
      <c r="D14" s="2"/>
      <c r="E14" s="2"/>
      <c r="F14" s="24"/>
      <c r="G14" s="2"/>
      <c r="H14" s="2"/>
      <c r="I14" s="2"/>
      <c r="J14" s="2"/>
    </row>
    <row r="22" spans="7:7" x14ac:dyDescent="0.25">
      <c r="G22" s="23"/>
    </row>
  </sheetData>
  <customSheetViews>
    <customSheetView guid="{07722AEF-9C9A-4254-9263-91061AFC7A71}" showGridLines="0">
      <selection activeCell="G10" sqref="G10:H10"/>
      <pageMargins left="0.70866141732283472" right="0.70866141732283472" top="0.74803149606299213" bottom="0.74803149606299213" header="0.31496062992125984" footer="0.31496062992125984"/>
      <printOptions horizontalCentered="1" verticalCentered="1"/>
      <pageSetup scale="92" orientation="landscape" r:id="rId1"/>
    </customSheetView>
    <customSheetView guid="{51D57641-CE30-401F-BD37-BB009AE6449A}" showGridLines="0">
      <selection activeCell="L22" sqref="L22"/>
      <pageMargins left="0.70866141732283472" right="0.70866141732283472" top="0.74803149606299213" bottom="0.74803149606299213" header="0.31496062992125984" footer="0.31496062992125984"/>
      <printOptions horizontalCentered="1" verticalCentered="1"/>
      <pageSetup scale="92" orientation="landscape" r:id="rId2"/>
    </customSheetView>
    <customSheetView guid="{A2DA9D2F-D251-45D5-840E-77D55F90A4F9}" showPageBreaks="1" showGridLines="0" printArea="1">
      <selection activeCell="L22" sqref="L22"/>
      <pageMargins left="0.70866141732283472" right="0.70866141732283472" top="0.74803149606299213" bottom="0.74803149606299213" header="0.31496062992125984" footer="0.31496062992125984"/>
      <printOptions horizontalCentered="1" verticalCentered="1"/>
      <pageSetup scale="92" orientation="landscape" r:id="rId3"/>
    </customSheetView>
  </customSheetViews>
  <mergeCells count="11">
    <mergeCell ref="D4:H4"/>
    <mergeCell ref="E6:H6"/>
    <mergeCell ref="E7:H7"/>
    <mergeCell ref="E11:F11"/>
    <mergeCell ref="E12:F12"/>
    <mergeCell ref="D9:F9"/>
    <mergeCell ref="G10:H10"/>
    <mergeCell ref="G11:H11"/>
    <mergeCell ref="G12:H12"/>
    <mergeCell ref="G9:H9"/>
    <mergeCell ref="E10:F10"/>
  </mergeCells>
  <printOptions horizontalCentered="1" verticalCentered="1"/>
  <pageMargins left="0.70866141732283472" right="0.70866141732283472" top="0.74803149606299213" bottom="0.74803149606299213" header="0.31496062992125984" footer="0.31496062992125984"/>
  <pageSetup scale="92" orientation="landscape"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2:K22"/>
  <sheetViews>
    <sheetView showGridLines="0" topLeftCell="B1" zoomScaleNormal="100" workbookViewId="0">
      <selection activeCell="D5" sqref="D5:I5"/>
    </sheetView>
  </sheetViews>
  <sheetFormatPr defaultColWidth="9.140625" defaultRowHeight="15" x14ac:dyDescent="0.25"/>
  <cols>
    <col min="1" max="1" width="2.42578125" style="3" customWidth="1"/>
    <col min="2" max="2" width="2.7109375" style="3" customWidth="1"/>
    <col min="3" max="3" width="2.85546875" style="3" customWidth="1"/>
    <col min="4" max="4" width="38.140625" style="3" customWidth="1"/>
    <col min="5" max="5" width="23.140625" style="3" customWidth="1"/>
    <col min="6" max="6" width="21.7109375" style="3" customWidth="1"/>
    <col min="7" max="7" width="21.28515625" style="3" customWidth="1"/>
    <col min="8" max="8" width="25.42578125" style="3" customWidth="1"/>
    <col min="9" max="9" width="29.140625" style="3" customWidth="1"/>
    <col min="10" max="10" width="3.140625" style="3" customWidth="1"/>
    <col min="11" max="11" width="2.7109375" style="3" customWidth="1"/>
    <col min="12" max="16384" width="9.140625" style="3"/>
  </cols>
  <sheetData>
    <row r="2" spans="2:11" x14ac:dyDescent="0.25">
      <c r="B2" s="2"/>
      <c r="C2" s="2"/>
      <c r="D2" s="2"/>
      <c r="E2" s="2"/>
      <c r="F2" s="2"/>
      <c r="G2" s="2"/>
      <c r="H2" s="2"/>
      <c r="I2" s="2"/>
      <c r="J2" s="2"/>
      <c r="K2" s="2"/>
    </row>
    <row r="3" spans="2:11" x14ac:dyDescent="0.25">
      <c r="B3" s="2"/>
      <c r="C3"/>
      <c r="D3"/>
      <c r="E3"/>
      <c r="F3"/>
      <c r="G3"/>
      <c r="H3"/>
      <c r="I3"/>
      <c r="J3"/>
      <c r="K3" s="2"/>
    </row>
    <row r="4" spans="2:11" ht="27.75" customHeight="1" x14ac:dyDescent="0.25">
      <c r="B4" s="2"/>
      <c r="C4"/>
      <c r="D4" s="166" t="s">
        <v>91</v>
      </c>
      <c r="E4" s="166"/>
      <c r="F4" s="166"/>
      <c r="G4" s="166"/>
      <c r="H4" s="166"/>
      <c r="I4" s="166"/>
      <c r="J4"/>
      <c r="K4" s="2"/>
    </row>
    <row r="5" spans="2:11" ht="50.25" customHeight="1" x14ac:dyDescent="0.25">
      <c r="B5" s="2"/>
      <c r="C5"/>
      <c r="D5" s="170" t="s">
        <v>134</v>
      </c>
      <c r="E5" s="166"/>
      <c r="F5" s="166"/>
      <c r="G5" s="166"/>
      <c r="H5" s="166"/>
      <c r="I5" s="166"/>
      <c r="J5"/>
      <c r="K5" s="2"/>
    </row>
    <row r="6" spans="2:11" ht="10.5" customHeight="1" thickBot="1" x14ac:dyDescent="0.3">
      <c r="B6" s="2"/>
      <c r="C6"/>
      <c r="D6" s="1"/>
      <c r="E6" s="1"/>
      <c r="F6" s="1"/>
      <c r="G6" s="1"/>
      <c r="H6" s="1"/>
      <c r="I6" s="1"/>
      <c r="J6"/>
      <c r="K6" s="2"/>
    </row>
    <row r="7" spans="2:11" ht="21" customHeight="1" thickBot="1" x14ac:dyDescent="0.3">
      <c r="B7" s="2"/>
      <c r="C7"/>
      <c r="D7" s="93">
        <v>1</v>
      </c>
      <c r="E7" s="94">
        <v>2</v>
      </c>
      <c r="F7" s="94">
        <v>3</v>
      </c>
      <c r="G7" s="94">
        <v>4</v>
      </c>
      <c r="H7" s="94">
        <v>5</v>
      </c>
      <c r="I7" s="95">
        <v>6</v>
      </c>
      <c r="J7"/>
      <c r="K7" s="2"/>
    </row>
    <row r="8" spans="2:11" ht="50.25" customHeight="1" x14ac:dyDescent="0.25">
      <c r="B8" s="2"/>
      <c r="C8"/>
      <c r="D8" s="90" t="s">
        <v>85</v>
      </c>
      <c r="E8" s="91" t="s">
        <v>40</v>
      </c>
      <c r="F8" s="91" t="s">
        <v>43</v>
      </c>
      <c r="G8" s="91" t="s">
        <v>9</v>
      </c>
      <c r="H8" s="91" t="s">
        <v>44</v>
      </c>
      <c r="I8" s="92" t="s">
        <v>87</v>
      </c>
      <c r="J8"/>
      <c r="K8" s="2"/>
    </row>
    <row r="9" spans="2:11" ht="56.25" customHeight="1" x14ac:dyDescent="0.25">
      <c r="B9" s="2"/>
      <c r="C9"/>
      <c r="D9" s="88" t="s">
        <v>121</v>
      </c>
      <c r="E9" s="86" t="s">
        <v>101</v>
      </c>
      <c r="F9" s="86" t="s">
        <v>21</v>
      </c>
      <c r="G9" s="87"/>
      <c r="H9" s="78"/>
      <c r="I9" s="89">
        <f>H9*G9</f>
        <v>0</v>
      </c>
      <c r="J9"/>
      <c r="K9" s="2"/>
    </row>
    <row r="10" spans="2:11" ht="36" customHeight="1" x14ac:dyDescent="0.25">
      <c r="B10" s="2"/>
      <c r="C10"/>
      <c r="D10" s="88" t="s">
        <v>122</v>
      </c>
      <c r="E10" s="86" t="s">
        <v>101</v>
      </c>
      <c r="F10" s="86" t="s">
        <v>21</v>
      </c>
      <c r="G10" s="87"/>
      <c r="H10" s="80"/>
      <c r="I10" s="89">
        <f>H10*G10</f>
        <v>0</v>
      </c>
      <c r="J10"/>
      <c r="K10" s="2"/>
    </row>
    <row r="11" spans="2:11" x14ac:dyDescent="0.25">
      <c r="B11" s="2"/>
      <c r="C11"/>
      <c r="D11" s="167" t="s">
        <v>10</v>
      </c>
      <c r="E11" s="168"/>
      <c r="F11" s="168"/>
      <c r="G11" s="168"/>
      <c r="H11" s="168"/>
      <c r="I11" s="169"/>
      <c r="J11"/>
      <c r="K11" s="2"/>
    </row>
    <row r="12" spans="2:11" ht="59.25" customHeight="1" x14ac:dyDescent="0.25">
      <c r="B12" s="2"/>
      <c r="C12"/>
      <c r="D12" s="160" t="s">
        <v>109</v>
      </c>
      <c r="E12" s="161"/>
      <c r="F12" s="161"/>
      <c r="G12" s="161"/>
      <c r="H12" s="161"/>
      <c r="I12" s="162"/>
      <c r="J12"/>
      <c r="K12" s="2"/>
    </row>
    <row r="13" spans="2:11" ht="108" customHeight="1" x14ac:dyDescent="0.25">
      <c r="B13" s="2"/>
      <c r="C13"/>
      <c r="D13" s="160"/>
      <c r="E13" s="161"/>
      <c r="F13" s="161"/>
      <c r="G13" s="161"/>
      <c r="H13" s="161"/>
      <c r="I13" s="162"/>
      <c r="J13"/>
      <c r="K13" s="2"/>
    </row>
    <row r="14" spans="2:11" ht="34.5" customHeight="1" x14ac:dyDescent="0.25">
      <c r="B14" s="2"/>
      <c r="C14"/>
      <c r="D14" s="160" t="s">
        <v>108</v>
      </c>
      <c r="E14" s="161"/>
      <c r="F14" s="161"/>
      <c r="G14" s="161"/>
      <c r="H14" s="161"/>
      <c r="I14" s="162"/>
      <c r="J14"/>
      <c r="K14" s="2"/>
    </row>
    <row r="15" spans="2:11" ht="42.75" customHeight="1" x14ac:dyDescent="0.25">
      <c r="B15" s="2"/>
      <c r="C15"/>
      <c r="D15" s="160"/>
      <c r="E15" s="161"/>
      <c r="F15" s="161"/>
      <c r="G15" s="161"/>
      <c r="H15" s="161"/>
      <c r="I15" s="162"/>
      <c r="J15"/>
      <c r="K15" s="2"/>
    </row>
    <row r="16" spans="2:11" ht="19.5" customHeight="1" x14ac:dyDescent="0.25">
      <c r="B16" s="2"/>
      <c r="C16"/>
      <c r="D16" s="160" t="s">
        <v>51</v>
      </c>
      <c r="E16" s="161"/>
      <c r="F16" s="161"/>
      <c r="G16" s="161"/>
      <c r="H16" s="161"/>
      <c r="I16" s="162"/>
      <c r="J16"/>
      <c r="K16" s="2"/>
    </row>
    <row r="17" spans="2:11" ht="61.5" customHeight="1" x14ac:dyDescent="0.25">
      <c r="B17" s="2"/>
      <c r="C17"/>
      <c r="D17" s="160"/>
      <c r="E17" s="161"/>
      <c r="F17" s="161"/>
      <c r="G17" s="161"/>
      <c r="H17" s="161"/>
      <c r="I17" s="162"/>
      <c r="J17"/>
      <c r="K17" s="2"/>
    </row>
    <row r="18" spans="2:11" x14ac:dyDescent="0.25">
      <c r="B18" s="2"/>
      <c r="C18"/>
      <c r="D18" s="160" t="s">
        <v>11</v>
      </c>
      <c r="E18" s="161"/>
      <c r="F18" s="161"/>
      <c r="G18" s="161"/>
      <c r="H18" s="161"/>
      <c r="I18" s="162"/>
      <c r="J18"/>
      <c r="K18" s="2"/>
    </row>
    <row r="19" spans="2:11" ht="42.75" customHeight="1" thickBot="1" x14ac:dyDescent="0.3">
      <c r="B19" s="2"/>
      <c r="C19"/>
      <c r="D19" s="163"/>
      <c r="E19" s="164"/>
      <c r="F19" s="164"/>
      <c r="G19" s="164"/>
      <c r="H19" s="164"/>
      <c r="I19" s="165"/>
      <c r="J19"/>
      <c r="K19" s="2"/>
    </row>
    <row r="20" spans="2:11" x14ac:dyDescent="0.25">
      <c r="B20" s="2"/>
      <c r="C20"/>
      <c r="D20" s="1"/>
      <c r="E20" s="1"/>
      <c r="F20" s="1"/>
      <c r="G20" s="1"/>
      <c r="H20" s="1"/>
      <c r="I20" s="1"/>
      <c r="J20"/>
      <c r="K20" s="2"/>
    </row>
    <row r="21" spans="2:11" x14ac:dyDescent="0.25">
      <c r="B21" s="2"/>
      <c r="C21"/>
      <c r="D21"/>
      <c r="E21"/>
      <c r="F21"/>
      <c r="G21"/>
      <c r="H21"/>
      <c r="I21"/>
      <c r="J21"/>
      <c r="K21" s="2"/>
    </row>
    <row r="22" spans="2:11" x14ac:dyDescent="0.25">
      <c r="B22" s="2"/>
      <c r="C22" s="2"/>
      <c r="D22" s="2"/>
      <c r="E22" s="2"/>
      <c r="F22" s="2"/>
      <c r="G22" s="2"/>
      <c r="H22" s="2"/>
      <c r="I22" s="2"/>
      <c r="J22" s="2"/>
      <c r="K22" s="2"/>
    </row>
  </sheetData>
  <customSheetViews>
    <customSheetView guid="{07722AEF-9C9A-4254-9263-91061AFC7A71}" scale="90" showGridLines="0">
      <selection activeCell="I9" sqref="I9"/>
      <pageMargins left="0.70866141732283472" right="0.70866141732283472" top="0.74803149606299213" bottom="0.74803149606299213" header="0.31496062992125984" footer="0.31496062992125984"/>
      <printOptions horizontalCentered="1" verticalCentered="1"/>
      <pageSetup scale="70" orientation="landscape" r:id="rId1"/>
    </customSheetView>
    <customSheetView guid="{51D57641-CE30-401F-BD37-BB009AE6449A}" showGridLines="0" topLeftCell="B1">
      <selection activeCell="D11" sqref="D11:I12"/>
      <pageMargins left="0.70866141732283472" right="0.70866141732283472" top="0.74803149606299213" bottom="0.74803149606299213" header="0.31496062992125984" footer="0.31496062992125984"/>
      <printOptions horizontalCentered="1" verticalCentered="1"/>
      <pageSetup scale="70" orientation="landscape" r:id="rId2"/>
    </customSheetView>
    <customSheetView guid="{A2DA9D2F-D251-45D5-840E-77D55F90A4F9}" scale="70" showPageBreaks="1" showGridLines="0" printArea="1">
      <selection activeCell="D15" sqref="D15:I16"/>
      <pageMargins left="0.70866141732283472" right="0.70866141732283472" top="0.74803149606299213" bottom="0.74803149606299213" header="0.31496062992125984" footer="0.31496062992125984"/>
      <printOptions horizontalCentered="1" verticalCentered="1"/>
      <pageSetup scale="70" orientation="landscape" r:id="rId3"/>
    </customSheetView>
  </customSheetViews>
  <mergeCells count="7">
    <mergeCell ref="D18:I19"/>
    <mergeCell ref="D4:I4"/>
    <mergeCell ref="D11:I11"/>
    <mergeCell ref="D12:I13"/>
    <mergeCell ref="D14:I15"/>
    <mergeCell ref="D16:I17"/>
    <mergeCell ref="D5:I5"/>
  </mergeCells>
  <printOptions horizontalCentered="1" verticalCentered="1"/>
  <pageMargins left="0.70866141732283472" right="0.70866141732283472" top="0.74803149606299213" bottom="0.74803149606299213" header="0.31496062992125984" footer="0.31496062992125984"/>
  <pageSetup scale="70" orientation="landscape"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2:J20"/>
  <sheetViews>
    <sheetView showGridLines="0" topLeftCell="B1" zoomScale="115" zoomScaleNormal="115" workbookViewId="0">
      <selection activeCell="D13" sqref="D13:H14"/>
    </sheetView>
  </sheetViews>
  <sheetFormatPr defaultColWidth="9.140625" defaultRowHeight="15" x14ac:dyDescent="0.25"/>
  <cols>
    <col min="1" max="1" width="1.140625" style="3" customWidth="1"/>
    <col min="2" max="2" width="2.7109375" style="3" customWidth="1"/>
    <col min="3" max="3" width="2.85546875" style="3" customWidth="1"/>
    <col min="4" max="4" width="45.28515625" style="3" customWidth="1"/>
    <col min="5" max="5" width="29.7109375" style="3" customWidth="1"/>
    <col min="6" max="6" width="34" style="3" customWidth="1"/>
    <col min="7" max="7" width="30.42578125" style="3" customWidth="1"/>
    <col min="8" max="8" width="38.7109375" style="3" customWidth="1"/>
    <col min="9" max="9" width="2.85546875" style="3" customWidth="1"/>
    <col min="10" max="10" width="2.7109375" style="3" customWidth="1"/>
    <col min="11" max="16384" width="9.140625" style="3"/>
  </cols>
  <sheetData>
    <row r="2" spans="2:10" ht="12" customHeight="1" x14ac:dyDescent="0.25">
      <c r="B2" s="2"/>
      <c r="C2" s="2"/>
      <c r="D2" s="2"/>
      <c r="E2" s="2"/>
      <c r="F2" s="2"/>
      <c r="G2" s="2"/>
      <c r="H2" s="2"/>
      <c r="I2" s="2"/>
      <c r="J2" s="2"/>
    </row>
    <row r="3" spans="2:10" x14ac:dyDescent="0.25">
      <c r="B3" s="2"/>
      <c r="C3"/>
      <c r="D3" s="1"/>
      <c r="E3" s="1"/>
      <c r="F3" s="1"/>
      <c r="G3" s="1"/>
      <c r="H3" s="1"/>
      <c r="I3"/>
      <c r="J3" s="2"/>
    </row>
    <row r="4" spans="2:10" ht="18.75" x14ac:dyDescent="0.25">
      <c r="B4" s="2"/>
      <c r="C4"/>
      <c r="D4" s="166" t="s">
        <v>92</v>
      </c>
      <c r="E4" s="166"/>
      <c r="F4" s="166"/>
      <c r="G4" s="166"/>
      <c r="H4" s="166"/>
      <c r="I4"/>
      <c r="J4" s="2"/>
    </row>
    <row r="5" spans="2:10" ht="8.25" customHeight="1" thickBot="1" x14ac:dyDescent="0.3">
      <c r="B5" s="2"/>
      <c r="C5"/>
      <c r="D5" s="1"/>
      <c r="E5" s="1"/>
      <c r="F5" s="1"/>
      <c r="G5" s="1"/>
      <c r="H5" s="1"/>
      <c r="I5"/>
      <c r="J5" s="2"/>
    </row>
    <row r="6" spans="2:10" x14ac:dyDescent="0.25">
      <c r="B6" s="2"/>
      <c r="C6"/>
      <c r="D6" s="82">
        <v>1</v>
      </c>
      <c r="E6" s="83">
        <v>2</v>
      </c>
      <c r="F6" s="83">
        <v>3</v>
      </c>
      <c r="G6" s="83">
        <v>4</v>
      </c>
      <c r="H6" s="84">
        <v>5</v>
      </c>
      <c r="I6"/>
      <c r="J6" s="2"/>
    </row>
    <row r="7" spans="2:10" x14ac:dyDescent="0.25">
      <c r="B7" s="2"/>
      <c r="C7"/>
      <c r="D7" s="177" t="s">
        <v>86</v>
      </c>
      <c r="E7" s="178" t="s">
        <v>40</v>
      </c>
      <c r="F7" s="178" t="s">
        <v>24</v>
      </c>
      <c r="G7" s="178" t="s">
        <v>26</v>
      </c>
      <c r="H7" s="179" t="s">
        <v>54</v>
      </c>
      <c r="I7"/>
      <c r="J7" s="2"/>
    </row>
    <row r="8" spans="2:10" ht="18" customHeight="1" x14ac:dyDescent="0.25">
      <c r="B8" s="2"/>
      <c r="C8"/>
      <c r="D8" s="177"/>
      <c r="E8" s="178"/>
      <c r="F8" s="178"/>
      <c r="G8" s="178"/>
      <c r="H8" s="179"/>
      <c r="I8"/>
      <c r="J8" s="2"/>
    </row>
    <row r="9" spans="2:10" ht="27.75" customHeight="1" x14ac:dyDescent="0.25">
      <c r="B9" s="2"/>
      <c r="C9"/>
      <c r="D9" s="85" t="s">
        <v>107</v>
      </c>
      <c r="E9" s="77" t="str">
        <f>'1. Mat. para planejamento'!E9</f>
        <v>Total Ativo</v>
      </c>
      <c r="F9" s="78">
        <f>'1. Mat. para planejamento'!I9</f>
        <v>0</v>
      </c>
      <c r="G9" s="79">
        <v>0.5</v>
      </c>
      <c r="H9" s="89">
        <f>F9*G9</f>
        <v>0</v>
      </c>
      <c r="I9"/>
      <c r="J9" s="2"/>
    </row>
    <row r="10" spans="2:10" ht="25.5" customHeight="1" x14ac:dyDescent="0.25">
      <c r="B10" s="2"/>
      <c r="C10"/>
      <c r="D10" s="85" t="s">
        <v>106</v>
      </c>
      <c r="E10" s="77" t="str">
        <f>'1. Mat. para planejamento'!E10</f>
        <v>Total Ativo</v>
      </c>
      <c r="F10" s="80">
        <f>'1. Mat. para planejamento'!I10</f>
        <v>0</v>
      </c>
      <c r="G10" s="81">
        <v>0.5</v>
      </c>
      <c r="H10" s="89">
        <f>F10*G10</f>
        <v>0</v>
      </c>
      <c r="I10"/>
      <c r="J10" s="2"/>
    </row>
    <row r="11" spans="2:10" ht="25.5" customHeight="1" x14ac:dyDescent="0.25">
      <c r="B11" s="2"/>
      <c r="C11"/>
      <c r="D11" s="180" t="s">
        <v>113</v>
      </c>
      <c r="E11" s="181"/>
      <c r="F11" s="181"/>
      <c r="G11" s="181"/>
      <c r="H11" s="182"/>
      <c r="I11"/>
      <c r="J11" s="2"/>
    </row>
    <row r="12" spans="2:10" ht="25.5" customHeight="1" x14ac:dyDescent="0.25">
      <c r="B12" s="2"/>
      <c r="C12"/>
      <c r="D12" s="183"/>
      <c r="E12" s="184"/>
      <c r="F12" s="184"/>
      <c r="G12" s="184"/>
      <c r="H12" s="185"/>
      <c r="I12"/>
      <c r="J12" s="2"/>
    </row>
    <row r="13" spans="2:10" ht="15" customHeight="1" x14ac:dyDescent="0.25">
      <c r="B13" s="2"/>
      <c r="C13"/>
      <c r="D13" s="171" t="s">
        <v>34</v>
      </c>
      <c r="E13" s="172"/>
      <c r="F13" s="172"/>
      <c r="G13" s="172"/>
      <c r="H13" s="173"/>
      <c r="I13"/>
      <c r="J13" s="2"/>
    </row>
    <row r="14" spans="2:10" ht="54.75" customHeight="1" x14ac:dyDescent="0.25">
      <c r="B14" s="2"/>
      <c r="C14"/>
      <c r="D14" s="174"/>
      <c r="E14" s="175"/>
      <c r="F14" s="175"/>
      <c r="G14" s="175"/>
      <c r="H14" s="176"/>
      <c r="I14"/>
      <c r="J14" s="2"/>
    </row>
    <row r="15" spans="2:10" x14ac:dyDescent="0.25">
      <c r="B15" s="2"/>
      <c r="C15"/>
      <c r="D15"/>
      <c r="E15"/>
      <c r="F15"/>
      <c r="G15"/>
      <c r="H15"/>
      <c r="I15"/>
      <c r="J15" s="2"/>
    </row>
    <row r="16" spans="2:10" ht="12" customHeight="1" x14ac:dyDescent="0.25">
      <c r="B16" s="2"/>
      <c r="C16" s="2"/>
      <c r="D16" s="2"/>
      <c r="E16" s="2"/>
      <c r="F16" s="2"/>
      <c r="G16" s="2"/>
      <c r="H16" s="2"/>
      <c r="I16" s="2"/>
      <c r="J16" s="2"/>
    </row>
    <row r="20" spans="7:7" x14ac:dyDescent="0.25">
      <c r="G20" s="114"/>
    </row>
  </sheetData>
  <customSheetViews>
    <customSheetView guid="{07722AEF-9C9A-4254-9263-91061AFC7A71}" scale="85" showGridLines="0" fitToPage="1" topLeftCell="B1">
      <selection activeCell="H9" sqref="H9"/>
      <pageMargins left="0.70866141732283472" right="0.70866141732283472" top="0.74803149606299213" bottom="0.74803149606299213" header="0.31496062992125984" footer="0.31496062992125984"/>
      <printOptions horizontalCentered="1" verticalCentered="1"/>
      <pageSetup scale="68" orientation="landscape" r:id="rId1"/>
    </customSheetView>
    <customSheetView guid="{51D57641-CE30-401F-BD37-BB009AE6449A}" scale="85" showGridLines="0" fitToPage="1" topLeftCell="B1">
      <selection activeCell="D9" sqref="D9"/>
      <pageMargins left="0.70866141732283472" right="0.70866141732283472" top="0.74803149606299213" bottom="0.74803149606299213" header="0.31496062992125984" footer="0.31496062992125984"/>
      <printOptions horizontalCentered="1" verticalCentered="1"/>
      <pageSetup scale="68" orientation="landscape" r:id="rId2"/>
    </customSheetView>
    <customSheetView guid="{A2DA9D2F-D251-45D5-840E-77D55F90A4F9}" scale="85" showPageBreaks="1" showGridLines="0" fitToPage="1" printArea="1" topLeftCell="B1">
      <selection activeCell="D9" sqref="D9"/>
      <pageMargins left="0.70866141732283472" right="0.70866141732283472" top="0.74803149606299213" bottom="0.74803149606299213" header="0.31496062992125984" footer="0.31496062992125984"/>
      <printOptions horizontalCentered="1" verticalCentered="1"/>
      <pageSetup scale="70" orientation="landscape" r:id="rId3"/>
    </customSheetView>
  </customSheetViews>
  <mergeCells count="8">
    <mergeCell ref="D13:H14"/>
    <mergeCell ref="D4:H4"/>
    <mergeCell ref="D7:D8"/>
    <mergeCell ref="F7:F8"/>
    <mergeCell ref="G7:G8"/>
    <mergeCell ref="H7:H8"/>
    <mergeCell ref="E7:E8"/>
    <mergeCell ref="D11:H12"/>
  </mergeCells>
  <printOptions horizontalCentered="1" verticalCentered="1"/>
  <pageMargins left="0.70866141732283472" right="0.70866141732283472" top="0.74803149606299213" bottom="0.74803149606299213" header="0.31496062992125984" footer="0.31496062992125984"/>
  <pageSetup scale="70" orientation="landscape"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A88"/>
  <sheetViews>
    <sheetView topLeftCell="A46" zoomScale="80" zoomScaleNormal="80" workbookViewId="0">
      <selection activeCell="A12" sqref="A12"/>
    </sheetView>
  </sheetViews>
  <sheetFormatPr defaultColWidth="9.140625" defaultRowHeight="15" x14ac:dyDescent="0.25"/>
  <cols>
    <col min="1" max="1" width="255.7109375" style="97" bestFit="1" customWidth="1"/>
    <col min="2" max="16384" width="9.140625" style="97"/>
  </cols>
  <sheetData>
    <row r="1" spans="1:1" ht="19.5" x14ac:dyDescent="0.25">
      <c r="A1" s="99" t="s">
        <v>90</v>
      </c>
    </row>
    <row r="2" spans="1:1" ht="15.75" x14ac:dyDescent="0.25">
      <c r="A2" s="117" t="s">
        <v>127</v>
      </c>
    </row>
    <row r="3" spans="1:1" ht="15.75" x14ac:dyDescent="0.25">
      <c r="A3" s="100" t="s">
        <v>128</v>
      </c>
    </row>
    <row r="4" spans="1:1" ht="15.75" x14ac:dyDescent="0.25">
      <c r="A4" s="117" t="s">
        <v>135</v>
      </c>
    </row>
    <row r="5" spans="1:1" ht="15.75" x14ac:dyDescent="0.25">
      <c r="A5" s="121" t="s">
        <v>136</v>
      </c>
    </row>
    <row r="6" spans="1:1" ht="15.75" x14ac:dyDescent="0.25">
      <c r="A6" s="121" t="s">
        <v>137</v>
      </c>
    </row>
    <row r="7" spans="1:1" ht="15.75" x14ac:dyDescent="0.25">
      <c r="A7" s="121" t="s">
        <v>138</v>
      </c>
    </row>
    <row r="8" spans="1:1" ht="15.75" x14ac:dyDescent="0.25">
      <c r="A8" s="121" t="s">
        <v>139</v>
      </c>
    </row>
    <row r="9" spans="1:1" ht="15.75" x14ac:dyDescent="0.25">
      <c r="A9" s="121" t="s">
        <v>140</v>
      </c>
    </row>
    <row r="10" spans="1:1" ht="15.75" x14ac:dyDescent="0.25">
      <c r="A10" s="121" t="s">
        <v>141</v>
      </c>
    </row>
    <row r="11" spans="1:1" ht="15.75" x14ac:dyDescent="0.25">
      <c r="A11" s="121" t="s">
        <v>142</v>
      </c>
    </row>
    <row r="12" spans="1:1" ht="15.75" x14ac:dyDescent="0.25">
      <c r="A12" s="121"/>
    </row>
    <row r="13" spans="1:1" ht="15.75" x14ac:dyDescent="0.25">
      <c r="A13" s="121"/>
    </row>
    <row r="14" spans="1:1" x14ac:dyDescent="0.25">
      <c r="A14" s="101"/>
    </row>
    <row r="15" spans="1:1" x14ac:dyDescent="0.25">
      <c r="A15" s="101"/>
    </row>
    <row r="16" spans="1:1" x14ac:dyDescent="0.25">
      <c r="A16" s="101"/>
    </row>
    <row r="17" spans="1:1" x14ac:dyDescent="0.25">
      <c r="A17" s="101"/>
    </row>
    <row r="18" spans="1:1" x14ac:dyDescent="0.25">
      <c r="A18" s="101"/>
    </row>
    <row r="19" spans="1:1" x14ac:dyDescent="0.25">
      <c r="A19" s="101"/>
    </row>
    <row r="20" spans="1:1" x14ac:dyDescent="0.25">
      <c r="A20" s="101"/>
    </row>
    <row r="21" spans="1:1" x14ac:dyDescent="0.25">
      <c r="A21" s="101"/>
    </row>
    <row r="22" spans="1:1" x14ac:dyDescent="0.25">
      <c r="A22" s="101"/>
    </row>
    <row r="23" spans="1:1" x14ac:dyDescent="0.25">
      <c r="A23" s="101"/>
    </row>
    <row r="24" spans="1:1" x14ac:dyDescent="0.25">
      <c r="A24" s="101"/>
    </row>
    <row r="25" spans="1:1" x14ac:dyDescent="0.25">
      <c r="A25" s="101"/>
    </row>
    <row r="26" spans="1:1" x14ac:dyDescent="0.25">
      <c r="A26" s="101"/>
    </row>
    <row r="27" spans="1:1" x14ac:dyDescent="0.25">
      <c r="A27" s="101"/>
    </row>
    <row r="28" spans="1:1" x14ac:dyDescent="0.25">
      <c r="A28" s="101"/>
    </row>
    <row r="29" spans="1:1" x14ac:dyDescent="0.25">
      <c r="A29" s="101"/>
    </row>
    <row r="30" spans="1:1" x14ac:dyDescent="0.25">
      <c r="A30" s="101"/>
    </row>
    <row r="31" spans="1:1" x14ac:dyDescent="0.25">
      <c r="A31" s="101"/>
    </row>
    <row r="32" spans="1:1" ht="15.75" x14ac:dyDescent="0.25">
      <c r="A32" s="100" t="s">
        <v>118</v>
      </c>
    </row>
    <row r="33" spans="1:1" ht="15.75" x14ac:dyDescent="0.25">
      <c r="A33" s="100" t="s">
        <v>119</v>
      </c>
    </row>
    <row r="34" spans="1:1" ht="15.75" x14ac:dyDescent="0.25">
      <c r="A34" s="100"/>
    </row>
    <row r="35" spans="1:1" ht="15.75" x14ac:dyDescent="0.25">
      <c r="A35" s="100"/>
    </row>
    <row r="36" spans="1:1" ht="15.75" x14ac:dyDescent="0.25">
      <c r="A36" s="100"/>
    </row>
    <row r="37" spans="1:1" ht="15.75" x14ac:dyDescent="0.25">
      <c r="A37" s="100"/>
    </row>
    <row r="38" spans="1:1" ht="15.75" x14ac:dyDescent="0.25">
      <c r="A38" s="100"/>
    </row>
    <row r="39" spans="1:1" ht="15.75" x14ac:dyDescent="0.25">
      <c r="A39" s="100"/>
    </row>
    <row r="40" spans="1:1" ht="15.75" x14ac:dyDescent="0.25">
      <c r="A40" s="100"/>
    </row>
    <row r="41" spans="1:1" ht="15.75" x14ac:dyDescent="0.25">
      <c r="A41" s="100"/>
    </row>
    <row r="42" spans="1:1" ht="15.75" x14ac:dyDescent="0.25">
      <c r="A42" s="100"/>
    </row>
    <row r="43" spans="1:1" ht="15.75" x14ac:dyDescent="0.25">
      <c r="A43" s="100" t="s">
        <v>93</v>
      </c>
    </row>
    <row r="44" spans="1:1" ht="39" customHeight="1" x14ac:dyDescent="0.25">
      <c r="A44" s="100" t="s">
        <v>94</v>
      </c>
    </row>
    <row r="45" spans="1:1" ht="15.75" x14ac:dyDescent="0.25">
      <c r="A45" s="100"/>
    </row>
    <row r="46" spans="1:1" ht="15.75" x14ac:dyDescent="0.25">
      <c r="A46" s="100"/>
    </row>
    <row r="47" spans="1:1" ht="15.75" x14ac:dyDescent="0.25">
      <c r="A47" s="100"/>
    </row>
    <row r="48" spans="1:1" ht="15.75" x14ac:dyDescent="0.25">
      <c r="A48" s="100"/>
    </row>
    <row r="49" spans="1:1" ht="15.75" x14ac:dyDescent="0.25">
      <c r="A49" s="100"/>
    </row>
    <row r="50" spans="1:1" ht="15.75" x14ac:dyDescent="0.25">
      <c r="A50" s="100"/>
    </row>
    <row r="51" spans="1:1" ht="15.75" x14ac:dyDescent="0.25">
      <c r="A51" s="100"/>
    </row>
    <row r="52" spans="1:1" ht="15.75" x14ac:dyDescent="0.25">
      <c r="A52" s="100"/>
    </row>
    <row r="53" spans="1:1" ht="15.75" x14ac:dyDescent="0.25">
      <c r="A53" s="100"/>
    </row>
    <row r="54" spans="1:1" ht="15.75" x14ac:dyDescent="0.25">
      <c r="A54" s="100"/>
    </row>
    <row r="55" spans="1:1" ht="15.75" x14ac:dyDescent="0.25">
      <c r="A55" s="100"/>
    </row>
    <row r="56" spans="1:1" ht="15.75" x14ac:dyDescent="0.25">
      <c r="A56" s="100"/>
    </row>
    <row r="57" spans="1:1" ht="15.75" x14ac:dyDescent="0.25">
      <c r="A57" s="100"/>
    </row>
    <row r="58" spans="1:1" ht="15.75" x14ac:dyDescent="0.25">
      <c r="A58" s="100"/>
    </row>
    <row r="59" spans="1:1" ht="15.75" x14ac:dyDescent="0.25">
      <c r="A59" s="100"/>
    </row>
    <row r="60" spans="1:1" ht="15.75" x14ac:dyDescent="0.25">
      <c r="A60" s="100"/>
    </row>
    <row r="61" spans="1:1" ht="15.75" x14ac:dyDescent="0.25">
      <c r="A61" s="100"/>
    </row>
    <row r="62" spans="1:1" ht="15.75" x14ac:dyDescent="0.25">
      <c r="A62" s="100"/>
    </row>
    <row r="63" spans="1:1" ht="15.75" x14ac:dyDescent="0.25">
      <c r="A63" s="100"/>
    </row>
    <row r="64" spans="1:1" ht="15.75" x14ac:dyDescent="0.25">
      <c r="A64" s="100"/>
    </row>
    <row r="65" spans="1:1" ht="15.75" x14ac:dyDescent="0.25">
      <c r="A65" s="100"/>
    </row>
    <row r="66" spans="1:1" ht="129" customHeight="1" x14ac:dyDescent="0.25">
      <c r="A66" s="116" t="s">
        <v>117</v>
      </c>
    </row>
    <row r="67" spans="1:1" ht="15.75" x14ac:dyDescent="0.25">
      <c r="A67" s="100"/>
    </row>
    <row r="68" spans="1:1" ht="15.75" x14ac:dyDescent="0.25">
      <c r="A68" s="102"/>
    </row>
    <row r="69" spans="1:1" ht="15.75" x14ac:dyDescent="0.25">
      <c r="A69" s="102"/>
    </row>
    <row r="70" spans="1:1" ht="15.75" x14ac:dyDescent="0.25">
      <c r="A70" s="102"/>
    </row>
    <row r="71" spans="1:1" ht="15.75" x14ac:dyDescent="0.25">
      <c r="A71" s="98"/>
    </row>
    <row r="72" spans="1:1" ht="15.75" x14ac:dyDescent="0.25">
      <c r="A72" s="98"/>
    </row>
    <row r="88" spans="1:1" ht="50.25" customHeight="1" x14ac:dyDescent="0.25">
      <c r="A88" s="103" t="s">
        <v>116</v>
      </c>
    </row>
  </sheetData>
  <customSheetViews>
    <customSheetView guid="{07722AEF-9C9A-4254-9263-91061AFC7A71}" scale="85" topLeftCell="A79">
      <selection activeCell="A34" sqref="A34"/>
      <pageMargins left="0.511811024" right="0.511811024" top="0.78740157499999996" bottom="0.78740157499999996" header="0.31496062000000002" footer="0.31496062000000002"/>
      <pageSetup paperSize="9" orientation="portrait" horizontalDpi="300" verticalDpi="300" r:id="rId1"/>
    </customSheetView>
    <customSheetView guid="{51D57641-CE30-401F-BD37-BB009AE6449A}" scale="85">
      <selection activeCell="A19" sqref="A19"/>
      <pageMargins left="0.511811024" right="0.511811024" top="0.78740157499999996" bottom="0.78740157499999996" header="0.31496062000000002" footer="0.31496062000000002"/>
      <pageSetup paperSize="9" orientation="portrait" horizontalDpi="300" verticalDpi="300" r:id="rId2"/>
    </customSheetView>
    <customSheetView guid="{A2DA9D2F-D251-45D5-840E-77D55F90A4F9}" scale="85">
      <selection activeCell="A19" sqref="A19"/>
      <pageMargins left="0.511811024" right="0.511811024" top="0.78740157499999996" bottom="0.78740157499999996" header="0.31496062000000002" footer="0.31496062000000002"/>
      <pageSetup paperSize="9" orientation="portrait" horizontalDpi="300" verticalDpi="300" r:id="rId3"/>
    </customSheetView>
  </customSheetViews>
  <pageMargins left="0.511811024" right="0.511811024" top="0.78740157499999996" bottom="0.78740157499999996" header="0.31496062000000002" footer="0.31496062000000002"/>
  <pageSetup paperSize="9" orientation="portrait" horizontalDpi="300" verticalDpi="300" r:id="rId4"/>
  <drawing r:id="rId5"/>
  <legacy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U212"/>
  <sheetViews>
    <sheetView topLeftCell="B1" zoomScaleNormal="100" workbookViewId="0">
      <selection activeCell="B1" sqref="B1:J1"/>
    </sheetView>
  </sheetViews>
  <sheetFormatPr defaultColWidth="9.140625" defaultRowHeight="15" x14ac:dyDescent="0.25"/>
  <cols>
    <col min="1" max="1" width="24.140625" style="15" hidden="1" customWidth="1"/>
    <col min="2" max="2" width="15.28515625" style="15" customWidth="1"/>
    <col min="3" max="3" width="41.85546875" style="15" bestFit="1" customWidth="1"/>
    <col min="4" max="4" width="20.140625" style="15" customWidth="1"/>
    <col min="5" max="5" width="3.28515625" style="52" customWidth="1"/>
    <col min="6" max="7" width="16.42578125" style="52" customWidth="1"/>
    <col min="8" max="9" width="32.140625" style="52" customWidth="1"/>
    <col min="10" max="10" width="48.85546875" style="15" customWidth="1"/>
    <col min="11" max="11" width="31" style="15" customWidth="1"/>
    <col min="12" max="12" width="15.42578125" style="15" hidden="1" customWidth="1"/>
    <col min="13" max="13" width="29.140625" style="15" hidden="1" customWidth="1"/>
    <col min="14" max="14" width="20.140625" style="15" hidden="1" customWidth="1"/>
    <col min="15" max="15" width="38" style="15" hidden="1" customWidth="1"/>
    <col min="16" max="16" width="21.42578125" style="65" hidden="1" customWidth="1"/>
    <col min="17" max="17" width="9.140625" style="15" hidden="1" customWidth="1"/>
    <col min="18" max="18" width="10.7109375" style="15" hidden="1" customWidth="1"/>
    <col min="19" max="19" width="28.85546875" style="15" hidden="1" customWidth="1"/>
    <col min="20" max="20" width="31.28515625" style="15" hidden="1" customWidth="1"/>
    <col min="21" max="21" width="9.28515625" style="15" hidden="1" customWidth="1"/>
    <col min="22" max="22" width="43.42578125" style="15" customWidth="1"/>
    <col min="23" max="16384" width="9.140625" style="15"/>
  </cols>
  <sheetData>
    <row r="1" spans="1:20" ht="31.5" customHeight="1" x14ac:dyDescent="0.25">
      <c r="B1" s="186" t="s">
        <v>111</v>
      </c>
      <c r="C1" s="187"/>
      <c r="D1" s="187"/>
      <c r="E1" s="187"/>
      <c r="F1" s="187"/>
      <c r="G1" s="187"/>
      <c r="H1" s="187"/>
      <c r="I1" s="187"/>
      <c r="J1" s="187"/>
    </row>
    <row r="2" spans="1:20" x14ac:dyDescent="0.25">
      <c r="B2" s="15" t="s">
        <v>66</v>
      </c>
      <c r="C2" s="51"/>
      <c r="D2" s="15" t="s">
        <v>103</v>
      </c>
      <c r="E2" s="15"/>
    </row>
    <row r="3" spans="1:20" x14ac:dyDescent="0.25">
      <c r="C3" s="188" t="s">
        <v>67</v>
      </c>
      <c r="D3" s="188"/>
    </row>
    <row r="4" spans="1:20" ht="15.75" thickBot="1" x14ac:dyDescent="0.3">
      <c r="C4" s="53" t="s">
        <v>102</v>
      </c>
      <c r="D4" s="54">
        <f>'1. Mat. para planejamento'!H10</f>
        <v>0</v>
      </c>
    </row>
    <row r="5" spans="1:20" ht="15.75" customHeight="1" x14ac:dyDescent="0.25">
      <c r="B5" s="189"/>
      <c r="C5" s="55" t="s">
        <v>75</v>
      </c>
      <c r="D5" s="107">
        <f>'1. Mat. para planejamento'!I10</f>
        <v>0</v>
      </c>
      <c r="E5" s="192"/>
      <c r="F5" s="193"/>
    </row>
    <row r="6" spans="1:20" ht="15.75" customHeight="1" x14ac:dyDescent="0.25">
      <c r="B6" s="190"/>
      <c r="C6" s="56" t="s">
        <v>68</v>
      </c>
      <c r="D6" s="108">
        <f>'2. Mat. para a execução'!H10</f>
        <v>0</v>
      </c>
      <c r="E6" s="194"/>
      <c r="F6" s="195"/>
    </row>
    <row r="7" spans="1:20" ht="16.5" customHeight="1" thickBot="1" x14ac:dyDescent="0.3">
      <c r="B7" s="191"/>
      <c r="C7" s="57" t="s">
        <v>69</v>
      </c>
      <c r="D7" s="58">
        <f>D5*5%</f>
        <v>0</v>
      </c>
      <c r="E7" s="196"/>
      <c r="F7" s="197"/>
    </row>
    <row r="8" spans="1:20" ht="31.5" customHeight="1" x14ac:dyDescent="0.25">
      <c r="B8" s="59"/>
      <c r="E8" s="59"/>
      <c r="F8" s="59"/>
    </row>
    <row r="9" spans="1:20" ht="31.5" customHeight="1" x14ac:dyDescent="0.25">
      <c r="C9" s="53"/>
      <c r="D9" s="54"/>
    </row>
    <row r="10" spans="1:20" ht="29.25" customHeight="1" x14ac:dyDescent="0.25">
      <c r="B10" s="198" t="s">
        <v>70</v>
      </c>
      <c r="C10" s="199"/>
      <c r="D10" s="199"/>
      <c r="E10" s="199"/>
      <c r="F10" s="199"/>
      <c r="G10" s="199"/>
      <c r="H10" s="199"/>
      <c r="I10" s="199"/>
      <c r="J10" s="200"/>
    </row>
    <row r="11" spans="1:20" s="60" customFormat="1" ht="45" customHeight="1" x14ac:dyDescent="0.25">
      <c r="A11" s="66" t="s">
        <v>76</v>
      </c>
      <c r="B11" s="109" t="s">
        <v>71</v>
      </c>
      <c r="C11" s="109" t="s">
        <v>72</v>
      </c>
      <c r="D11" s="111" t="s">
        <v>110</v>
      </c>
      <c r="E11" s="109"/>
      <c r="F11" s="109" t="s">
        <v>79</v>
      </c>
      <c r="G11" s="109" t="s">
        <v>78</v>
      </c>
      <c r="H11" s="109" t="s">
        <v>73</v>
      </c>
      <c r="I11" s="109" t="s">
        <v>104</v>
      </c>
      <c r="J11" s="109" t="s">
        <v>105</v>
      </c>
      <c r="M11" s="70" t="s">
        <v>77</v>
      </c>
      <c r="N11" s="67"/>
      <c r="O11" s="67"/>
      <c r="P11" s="68"/>
      <c r="Q11" s="67"/>
      <c r="R11" s="67"/>
      <c r="S11" s="67"/>
      <c r="T11" s="67"/>
    </row>
    <row r="12" spans="1:20" ht="15" customHeight="1" x14ac:dyDescent="0.25">
      <c r="A12" s="119" t="str">
        <f>IF(H12="conta selecionada", COUNTIF($H$12:H12, "conta selecionada"),"")</f>
        <v/>
      </c>
      <c r="B12" s="106"/>
      <c r="C12" s="106"/>
      <c r="D12" s="106"/>
      <c r="E12" s="61"/>
      <c r="F12" s="62" t="str">
        <f>IF(D12&gt;$D$6,"S","N")</f>
        <v>N</v>
      </c>
      <c r="G12" s="62" t="s">
        <v>120</v>
      </c>
      <c r="H12" s="62" t="str">
        <f>IF(G12="NA","CONTA TOTALIZADORA",IF(G12="N","NÃO SELECIONADA",IF(AND(F12="S",G12="S"),"CONTA SELECIONADA","CONTA SELECIONADA/JUSTIFICAR")))</f>
        <v>CONTA TOTALIZADORA</v>
      </c>
      <c r="I12" s="61"/>
      <c r="J12" s="61"/>
      <c r="M12" s="61" t="str">
        <f>IF(T12="Conta selecionada/justificar",COUNTIF($T$12:T12,"conta selecionada/justificar")," ")</f>
        <v xml:space="preserve"> </v>
      </c>
      <c r="N12" s="61">
        <f t="shared" ref="N12:N43" si="0" xml:space="preserve"> B12</f>
        <v>0</v>
      </c>
      <c r="O12" s="61">
        <f t="shared" ref="O12:T12" si="1" xml:space="preserve"> C12</f>
        <v>0</v>
      </c>
      <c r="P12" s="69">
        <f t="shared" si="1"/>
        <v>0</v>
      </c>
      <c r="Q12" s="61">
        <f t="shared" si="1"/>
        <v>0</v>
      </c>
      <c r="R12" s="61" t="str">
        <f t="shared" si="1"/>
        <v>N</v>
      </c>
      <c r="S12" s="61" t="str">
        <f t="shared" si="1"/>
        <v>NA</v>
      </c>
      <c r="T12" s="61" t="str">
        <f t="shared" si="1"/>
        <v>CONTA TOTALIZADORA</v>
      </c>
    </row>
    <row r="13" spans="1:20" ht="15" customHeight="1" x14ac:dyDescent="0.25">
      <c r="A13" s="119" t="str">
        <f>IF(H13="conta selecionada", COUNTIF($H$12:H13, "conta selecionada"),"")</f>
        <v/>
      </c>
      <c r="B13" s="120"/>
      <c r="C13" s="120"/>
      <c r="D13" s="106"/>
      <c r="E13" s="105"/>
      <c r="F13" s="62" t="str">
        <f t="shared" ref="F13:F74" si="2">IF(D13&gt;$D$6,"S","N")</f>
        <v>N</v>
      </c>
      <c r="G13" s="62" t="s">
        <v>74</v>
      </c>
      <c r="H13" s="62" t="str">
        <f t="shared" ref="H13:H73" si="3">IF(G13="NA","CONTA TOTALIZADORA",IF(G13="N","NÃO SELECIONADA",IF(AND(F13="S",G13="S"),"CONTA SELECIONADA","CONTA SELECIONADA/JUSTIFICAR")))</f>
        <v>NÃO SELECIONADA</v>
      </c>
      <c r="I13" s="61"/>
      <c r="J13" s="61"/>
      <c r="M13" s="61" t="str">
        <f>IF(T13="Conta selecionada/justificar",COUNTIF($T$12:T13,"conta selecionada/justificar")," ")</f>
        <v xml:space="preserve"> </v>
      </c>
      <c r="N13" s="61">
        <f t="shared" si="0"/>
        <v>0</v>
      </c>
      <c r="O13" s="61">
        <f t="shared" ref="O13:O44" si="4" xml:space="preserve"> C13</f>
        <v>0</v>
      </c>
      <c r="P13" s="69">
        <f t="shared" ref="P13:P44" si="5" xml:space="preserve"> D13</f>
        <v>0</v>
      </c>
      <c r="Q13" s="61">
        <f t="shared" ref="Q13:Q44" si="6" xml:space="preserve"> E13</f>
        <v>0</v>
      </c>
      <c r="R13" s="61" t="str">
        <f t="shared" ref="R13:R44" si="7" xml:space="preserve"> F13</f>
        <v>N</v>
      </c>
      <c r="S13" s="61" t="str">
        <f t="shared" ref="S13:S44" si="8" xml:space="preserve"> G13</f>
        <v>N</v>
      </c>
      <c r="T13" s="61" t="str">
        <f t="shared" ref="T13:T44" si="9" xml:space="preserve"> H13</f>
        <v>NÃO SELECIONADA</v>
      </c>
    </row>
    <row r="14" spans="1:20" ht="15" customHeight="1" x14ac:dyDescent="0.25">
      <c r="A14" s="119" t="str">
        <f>IF(H14="conta selecionada", COUNTIF($H$12:H14, "conta selecionada"),"")</f>
        <v/>
      </c>
      <c r="B14" s="120"/>
      <c r="C14" s="120"/>
      <c r="D14" s="106"/>
      <c r="E14" s="105"/>
      <c r="F14" s="62" t="str">
        <f t="shared" si="2"/>
        <v>N</v>
      </c>
      <c r="G14" s="62" t="s">
        <v>74</v>
      </c>
      <c r="H14" s="62" t="str">
        <f t="shared" si="3"/>
        <v>NÃO SELECIONADA</v>
      </c>
      <c r="I14" s="61"/>
      <c r="J14" s="61"/>
      <c r="M14" s="61" t="str">
        <f>IF(T14="Conta selecionada/justificar",COUNTIF($T$12:T14,"conta selecionada/justificar")," ")</f>
        <v xml:space="preserve"> </v>
      </c>
      <c r="N14" s="61">
        <f t="shared" si="0"/>
        <v>0</v>
      </c>
      <c r="O14" s="61">
        <f t="shared" si="4"/>
        <v>0</v>
      </c>
      <c r="P14" s="69">
        <f t="shared" si="5"/>
        <v>0</v>
      </c>
      <c r="Q14" s="61">
        <f t="shared" si="6"/>
        <v>0</v>
      </c>
      <c r="R14" s="61" t="str">
        <f t="shared" si="7"/>
        <v>N</v>
      </c>
      <c r="S14" s="61" t="str">
        <f t="shared" si="8"/>
        <v>N</v>
      </c>
      <c r="T14" s="61" t="str">
        <f t="shared" si="9"/>
        <v>NÃO SELECIONADA</v>
      </c>
    </row>
    <row r="15" spans="1:20" ht="15" customHeight="1" x14ac:dyDescent="0.25">
      <c r="A15" s="119" t="str">
        <f>IF(H15="conta selecionada", COUNTIF($H$12:H15, "conta selecionada"),"")</f>
        <v/>
      </c>
      <c r="B15" s="120"/>
      <c r="C15" s="120"/>
      <c r="D15" s="106"/>
      <c r="E15" s="105"/>
      <c r="F15" s="62" t="str">
        <f t="shared" si="2"/>
        <v>N</v>
      </c>
      <c r="G15" s="62" t="s">
        <v>74</v>
      </c>
      <c r="H15" s="62" t="str">
        <f t="shared" si="3"/>
        <v>NÃO SELECIONADA</v>
      </c>
      <c r="I15" s="61"/>
      <c r="J15" s="61"/>
      <c r="M15" s="61" t="str">
        <f>IF(T15="Conta selecionada/justificar",COUNTIF($T$12:T15,"conta selecionada/justificar")," ")</f>
        <v xml:space="preserve"> </v>
      </c>
      <c r="N15" s="61">
        <f t="shared" si="0"/>
        <v>0</v>
      </c>
      <c r="O15" s="61">
        <f t="shared" si="4"/>
        <v>0</v>
      </c>
      <c r="P15" s="69">
        <f t="shared" si="5"/>
        <v>0</v>
      </c>
      <c r="Q15" s="61">
        <f t="shared" si="6"/>
        <v>0</v>
      </c>
      <c r="R15" s="61" t="str">
        <f t="shared" si="7"/>
        <v>N</v>
      </c>
      <c r="S15" s="61" t="str">
        <f t="shared" si="8"/>
        <v>N</v>
      </c>
      <c r="T15" s="61" t="str">
        <f t="shared" si="9"/>
        <v>NÃO SELECIONADA</v>
      </c>
    </row>
    <row r="16" spans="1:20" ht="15" customHeight="1" x14ac:dyDescent="0.25">
      <c r="A16" s="119" t="str">
        <f>IF(H16="conta selecionada", COUNTIF($H$12:H16, "conta selecionada"),"")</f>
        <v/>
      </c>
      <c r="B16" s="120"/>
      <c r="C16" s="120"/>
      <c r="D16" s="106"/>
      <c r="E16" s="105"/>
      <c r="F16" s="62" t="str">
        <f t="shared" si="2"/>
        <v>N</v>
      </c>
      <c r="G16" s="62" t="s">
        <v>74</v>
      </c>
      <c r="H16" s="62" t="str">
        <f t="shared" si="3"/>
        <v>NÃO SELECIONADA</v>
      </c>
      <c r="I16" s="61"/>
      <c r="J16" s="61"/>
      <c r="M16" s="61" t="str">
        <f>IF(T16="Conta selecionada/justificar",COUNTIF($T$12:T16,"conta selecionada/justificar")," ")</f>
        <v xml:space="preserve"> </v>
      </c>
      <c r="N16" s="61">
        <f t="shared" si="0"/>
        <v>0</v>
      </c>
      <c r="O16" s="61">
        <f t="shared" si="4"/>
        <v>0</v>
      </c>
      <c r="P16" s="69">
        <f t="shared" si="5"/>
        <v>0</v>
      </c>
      <c r="Q16" s="61">
        <f t="shared" si="6"/>
        <v>0</v>
      </c>
      <c r="R16" s="61" t="str">
        <f t="shared" si="7"/>
        <v>N</v>
      </c>
      <c r="S16" s="61" t="str">
        <f t="shared" si="8"/>
        <v>N</v>
      </c>
      <c r="T16" s="61" t="str">
        <f t="shared" si="9"/>
        <v>NÃO SELECIONADA</v>
      </c>
    </row>
    <row r="17" spans="1:20" ht="15" customHeight="1" x14ac:dyDescent="0.25">
      <c r="A17" s="119" t="str">
        <f>IF(H17="conta selecionada", COUNTIF($H$12:H17, "conta selecionada"),"")</f>
        <v/>
      </c>
      <c r="B17" s="120"/>
      <c r="C17" s="120"/>
      <c r="D17" s="106"/>
      <c r="E17" s="105"/>
      <c r="F17" s="62" t="str">
        <f t="shared" si="2"/>
        <v>N</v>
      </c>
      <c r="G17" s="62" t="s">
        <v>74</v>
      </c>
      <c r="H17" s="62" t="str">
        <f t="shared" si="3"/>
        <v>NÃO SELECIONADA</v>
      </c>
      <c r="I17" s="61"/>
      <c r="J17" s="61"/>
      <c r="M17" s="61" t="str">
        <f>IF(T17="Conta selecionada/justificar",COUNTIF($T$12:T17,"conta selecionada/justificar")," ")</f>
        <v xml:space="preserve"> </v>
      </c>
      <c r="N17" s="61">
        <f t="shared" si="0"/>
        <v>0</v>
      </c>
      <c r="O17" s="61">
        <f t="shared" si="4"/>
        <v>0</v>
      </c>
      <c r="P17" s="69">
        <f t="shared" si="5"/>
        <v>0</v>
      </c>
      <c r="Q17" s="61">
        <f t="shared" si="6"/>
        <v>0</v>
      </c>
      <c r="R17" s="61" t="str">
        <f t="shared" si="7"/>
        <v>N</v>
      </c>
      <c r="S17" s="61" t="str">
        <f t="shared" si="8"/>
        <v>N</v>
      </c>
      <c r="T17" s="61" t="str">
        <f t="shared" si="9"/>
        <v>NÃO SELECIONADA</v>
      </c>
    </row>
    <row r="18" spans="1:20" ht="15" customHeight="1" x14ac:dyDescent="0.25">
      <c r="A18" s="119" t="str">
        <f>IF(H18="conta selecionada", COUNTIF($H$12:H18, "conta selecionada"),"")</f>
        <v/>
      </c>
      <c r="B18" s="120"/>
      <c r="C18" s="120"/>
      <c r="D18" s="106"/>
      <c r="E18" s="105"/>
      <c r="F18" s="62" t="str">
        <f t="shared" si="2"/>
        <v>N</v>
      </c>
      <c r="G18" s="62" t="s">
        <v>74</v>
      </c>
      <c r="H18" s="62" t="str">
        <f t="shared" si="3"/>
        <v>NÃO SELECIONADA</v>
      </c>
      <c r="I18" s="61"/>
      <c r="J18" s="61"/>
      <c r="M18" s="61" t="str">
        <f>IF(T18="Conta selecionada/justificar",COUNTIF($T$12:T18,"conta selecionada/justificar")," ")</f>
        <v xml:space="preserve"> </v>
      </c>
      <c r="N18" s="61">
        <f t="shared" si="0"/>
        <v>0</v>
      </c>
      <c r="O18" s="61">
        <f t="shared" si="4"/>
        <v>0</v>
      </c>
      <c r="P18" s="69">
        <f t="shared" si="5"/>
        <v>0</v>
      </c>
      <c r="Q18" s="61">
        <f t="shared" si="6"/>
        <v>0</v>
      </c>
      <c r="R18" s="61" t="str">
        <f t="shared" si="7"/>
        <v>N</v>
      </c>
      <c r="S18" s="61" t="str">
        <f t="shared" si="8"/>
        <v>N</v>
      </c>
      <c r="T18" s="61" t="str">
        <f t="shared" si="9"/>
        <v>NÃO SELECIONADA</v>
      </c>
    </row>
    <row r="19" spans="1:20" ht="15" customHeight="1" x14ac:dyDescent="0.25">
      <c r="A19" s="119" t="str">
        <f>IF(H19="conta selecionada", COUNTIF($H$12:H19, "conta selecionada"),"")</f>
        <v/>
      </c>
      <c r="B19" s="120"/>
      <c r="C19" s="120"/>
      <c r="D19" s="106"/>
      <c r="E19" s="105"/>
      <c r="F19" s="64" t="str">
        <f t="shared" si="2"/>
        <v>N</v>
      </c>
      <c r="G19" s="62" t="s">
        <v>74</v>
      </c>
      <c r="H19" s="62" t="str">
        <f t="shared" si="3"/>
        <v>NÃO SELECIONADA</v>
      </c>
      <c r="I19" s="61"/>
      <c r="J19" s="61"/>
      <c r="M19" s="61" t="str">
        <f>IF(T19="Conta selecionada/justificar",COUNTIF($T$12:T19,"conta selecionada/justificar")," ")</f>
        <v xml:space="preserve"> </v>
      </c>
      <c r="N19" s="61">
        <f t="shared" si="0"/>
        <v>0</v>
      </c>
      <c r="O19" s="61">
        <f t="shared" si="4"/>
        <v>0</v>
      </c>
      <c r="P19" s="69">
        <f t="shared" si="5"/>
        <v>0</v>
      </c>
      <c r="Q19" s="61">
        <f t="shared" si="6"/>
        <v>0</v>
      </c>
      <c r="R19" s="61" t="str">
        <f t="shared" si="7"/>
        <v>N</v>
      </c>
      <c r="S19" s="61" t="str">
        <f t="shared" si="8"/>
        <v>N</v>
      </c>
      <c r="T19" s="61" t="str">
        <f t="shared" si="9"/>
        <v>NÃO SELECIONADA</v>
      </c>
    </row>
    <row r="20" spans="1:20" ht="15" customHeight="1" x14ac:dyDescent="0.25">
      <c r="A20" s="119" t="str">
        <f>IF(H20="conta selecionada", COUNTIF($H$12:H20, "conta selecionada"),"")</f>
        <v/>
      </c>
      <c r="B20" s="120"/>
      <c r="C20" s="120"/>
      <c r="D20" s="106"/>
      <c r="E20" s="105"/>
      <c r="F20" s="62" t="str">
        <f t="shared" si="2"/>
        <v>N</v>
      </c>
      <c r="G20" s="62" t="s">
        <v>74</v>
      </c>
      <c r="H20" s="62" t="str">
        <f t="shared" si="3"/>
        <v>NÃO SELECIONADA</v>
      </c>
      <c r="I20" s="61"/>
      <c r="J20" s="61"/>
      <c r="M20" s="61" t="str">
        <f>IF(T20="Conta selecionada/justificar",COUNTIF($T$12:T20,"conta selecionada/justificar")," ")</f>
        <v xml:space="preserve"> </v>
      </c>
      <c r="N20" s="61">
        <f t="shared" si="0"/>
        <v>0</v>
      </c>
      <c r="O20" s="61">
        <f t="shared" si="4"/>
        <v>0</v>
      </c>
      <c r="P20" s="69">
        <f t="shared" si="5"/>
        <v>0</v>
      </c>
      <c r="Q20" s="61">
        <f t="shared" si="6"/>
        <v>0</v>
      </c>
      <c r="R20" s="61" t="str">
        <f t="shared" si="7"/>
        <v>N</v>
      </c>
      <c r="S20" s="61" t="str">
        <f t="shared" si="8"/>
        <v>N</v>
      </c>
      <c r="T20" s="61" t="str">
        <f t="shared" si="9"/>
        <v>NÃO SELECIONADA</v>
      </c>
    </row>
    <row r="21" spans="1:20" ht="15" customHeight="1" x14ac:dyDescent="0.25">
      <c r="A21" s="119" t="str">
        <f>IF(H21="conta selecionada", COUNTIF($H$12:H21, "conta selecionada"),"")</f>
        <v/>
      </c>
      <c r="B21" s="120"/>
      <c r="C21" s="120"/>
      <c r="D21" s="106"/>
      <c r="E21" s="105"/>
      <c r="F21" s="62" t="str">
        <f t="shared" si="2"/>
        <v>N</v>
      </c>
      <c r="G21" s="62" t="s">
        <v>74</v>
      </c>
      <c r="H21" s="62" t="str">
        <f t="shared" si="3"/>
        <v>NÃO SELECIONADA</v>
      </c>
      <c r="I21" s="61"/>
      <c r="J21" s="61"/>
      <c r="M21" s="61" t="str">
        <f>IF(T21="Conta selecionada/justificar",COUNTIF($T$12:T21,"conta selecionada/justificar")," ")</f>
        <v xml:space="preserve"> </v>
      </c>
      <c r="N21" s="61">
        <f t="shared" si="0"/>
        <v>0</v>
      </c>
      <c r="O21" s="61">
        <f t="shared" si="4"/>
        <v>0</v>
      </c>
      <c r="P21" s="69">
        <f t="shared" si="5"/>
        <v>0</v>
      </c>
      <c r="Q21" s="61">
        <f t="shared" si="6"/>
        <v>0</v>
      </c>
      <c r="R21" s="61" t="str">
        <f t="shared" si="7"/>
        <v>N</v>
      </c>
      <c r="S21" s="61" t="str">
        <f t="shared" si="8"/>
        <v>N</v>
      </c>
      <c r="T21" s="61" t="str">
        <f t="shared" si="9"/>
        <v>NÃO SELECIONADA</v>
      </c>
    </row>
    <row r="22" spans="1:20" ht="15" customHeight="1" x14ac:dyDescent="0.25">
      <c r="A22" s="119" t="str">
        <f>IF(H22="conta selecionada", COUNTIF($H$12:H22, "conta selecionada"),"")</f>
        <v/>
      </c>
      <c r="B22" s="120"/>
      <c r="C22" s="120"/>
      <c r="D22" s="106"/>
      <c r="E22" s="105"/>
      <c r="F22" s="63" t="str">
        <f t="shared" si="2"/>
        <v>N</v>
      </c>
      <c r="G22" s="62" t="s">
        <v>74</v>
      </c>
      <c r="H22" s="62" t="str">
        <f t="shared" si="3"/>
        <v>NÃO SELECIONADA</v>
      </c>
      <c r="I22" s="61"/>
      <c r="J22" s="61"/>
      <c r="M22" s="61" t="str">
        <f>IF(T22="Conta selecionada/justificar",COUNTIF($T$12:T22,"conta selecionada/justificar")," ")</f>
        <v xml:space="preserve"> </v>
      </c>
      <c r="N22" s="61">
        <f t="shared" si="0"/>
        <v>0</v>
      </c>
      <c r="O22" s="61">
        <f t="shared" si="4"/>
        <v>0</v>
      </c>
      <c r="P22" s="69">
        <f t="shared" si="5"/>
        <v>0</v>
      </c>
      <c r="Q22" s="61">
        <f t="shared" si="6"/>
        <v>0</v>
      </c>
      <c r="R22" s="61" t="str">
        <f t="shared" si="7"/>
        <v>N</v>
      </c>
      <c r="S22" s="61" t="str">
        <f t="shared" si="8"/>
        <v>N</v>
      </c>
      <c r="T22" s="61" t="str">
        <f t="shared" si="9"/>
        <v>NÃO SELECIONADA</v>
      </c>
    </row>
    <row r="23" spans="1:20" ht="15" customHeight="1" x14ac:dyDescent="0.25">
      <c r="A23" s="119" t="str">
        <f>IF(H23="conta selecionada", COUNTIF($H$12:H23, "conta selecionada"),"")</f>
        <v/>
      </c>
      <c r="B23" s="120"/>
      <c r="C23" s="120"/>
      <c r="D23" s="106"/>
      <c r="E23" s="105"/>
      <c r="F23" s="64" t="str">
        <f t="shared" si="2"/>
        <v>N</v>
      </c>
      <c r="G23" s="62" t="s">
        <v>74</v>
      </c>
      <c r="H23" s="62" t="str">
        <f t="shared" si="3"/>
        <v>NÃO SELECIONADA</v>
      </c>
      <c r="I23" s="61"/>
      <c r="J23" s="61"/>
      <c r="M23" s="61" t="str">
        <f>IF(T23="Conta selecionada/justificar",COUNTIF($T$12:T23,"conta selecionada/justificar")," ")</f>
        <v xml:space="preserve"> </v>
      </c>
      <c r="N23" s="61">
        <f t="shared" si="0"/>
        <v>0</v>
      </c>
      <c r="O23" s="61">
        <f t="shared" si="4"/>
        <v>0</v>
      </c>
      <c r="P23" s="69">
        <f t="shared" si="5"/>
        <v>0</v>
      </c>
      <c r="Q23" s="61">
        <f t="shared" si="6"/>
        <v>0</v>
      </c>
      <c r="R23" s="61" t="str">
        <f t="shared" si="7"/>
        <v>N</v>
      </c>
      <c r="S23" s="61" t="str">
        <f t="shared" si="8"/>
        <v>N</v>
      </c>
      <c r="T23" s="61" t="str">
        <f t="shared" si="9"/>
        <v>NÃO SELECIONADA</v>
      </c>
    </row>
    <row r="24" spans="1:20" ht="15" customHeight="1" x14ac:dyDescent="0.25">
      <c r="A24" s="119" t="str">
        <f>IF(H24="conta selecionada", COUNTIF($H$12:H24, "conta selecionada"),"")</f>
        <v/>
      </c>
      <c r="B24" s="120"/>
      <c r="C24" s="120"/>
      <c r="D24" s="106"/>
      <c r="E24" s="105"/>
      <c r="F24" s="64" t="str">
        <f t="shared" si="2"/>
        <v>N</v>
      </c>
      <c r="G24" s="62" t="s">
        <v>74</v>
      </c>
      <c r="H24" s="62" t="str">
        <f t="shared" si="3"/>
        <v>NÃO SELECIONADA</v>
      </c>
      <c r="I24" s="61"/>
      <c r="J24" s="61"/>
      <c r="M24" s="61" t="str">
        <f>IF(T24="Conta selecionada/justificar",COUNTIF($T$12:T24,"conta selecionada/justificar")," ")</f>
        <v xml:space="preserve"> </v>
      </c>
      <c r="N24" s="61">
        <f t="shared" si="0"/>
        <v>0</v>
      </c>
      <c r="O24" s="61">
        <f t="shared" si="4"/>
        <v>0</v>
      </c>
      <c r="P24" s="69">
        <f t="shared" si="5"/>
        <v>0</v>
      </c>
      <c r="Q24" s="61">
        <f t="shared" si="6"/>
        <v>0</v>
      </c>
      <c r="R24" s="61" t="str">
        <f t="shared" si="7"/>
        <v>N</v>
      </c>
      <c r="S24" s="61" t="str">
        <f t="shared" si="8"/>
        <v>N</v>
      </c>
      <c r="T24" s="61" t="str">
        <f t="shared" si="9"/>
        <v>NÃO SELECIONADA</v>
      </c>
    </row>
    <row r="25" spans="1:20" ht="15" customHeight="1" x14ac:dyDescent="0.25">
      <c r="A25" s="119" t="str">
        <f>IF(H25="conta selecionada", COUNTIF($H$12:H25, "conta selecionada"),"")</f>
        <v/>
      </c>
      <c r="B25" s="120"/>
      <c r="C25" s="120"/>
      <c r="D25" s="106"/>
      <c r="E25" s="105"/>
      <c r="F25" s="62" t="str">
        <f t="shared" si="2"/>
        <v>N</v>
      </c>
      <c r="G25" s="62" t="s">
        <v>74</v>
      </c>
      <c r="H25" s="62" t="str">
        <f t="shared" si="3"/>
        <v>NÃO SELECIONADA</v>
      </c>
      <c r="I25" s="61"/>
      <c r="J25" s="61"/>
      <c r="M25" s="61" t="str">
        <f>IF(T25="Conta selecionada/justificar",COUNTIF($T$12:T25,"conta selecionada/justificar")," ")</f>
        <v xml:space="preserve"> </v>
      </c>
      <c r="N25" s="61">
        <f t="shared" si="0"/>
        <v>0</v>
      </c>
      <c r="O25" s="61">
        <f t="shared" si="4"/>
        <v>0</v>
      </c>
      <c r="P25" s="69">
        <f t="shared" si="5"/>
        <v>0</v>
      </c>
      <c r="Q25" s="61">
        <f t="shared" si="6"/>
        <v>0</v>
      </c>
      <c r="R25" s="61" t="str">
        <f t="shared" si="7"/>
        <v>N</v>
      </c>
      <c r="S25" s="61" t="str">
        <f t="shared" si="8"/>
        <v>N</v>
      </c>
      <c r="T25" s="61" t="str">
        <f t="shared" si="9"/>
        <v>NÃO SELECIONADA</v>
      </c>
    </row>
    <row r="26" spans="1:20" ht="15" customHeight="1" x14ac:dyDescent="0.25">
      <c r="A26" s="119" t="str">
        <f>IF(H26="conta selecionada", COUNTIF($H$12:H26, "conta selecionada"),"")</f>
        <v/>
      </c>
      <c r="B26" s="120"/>
      <c r="C26" s="120"/>
      <c r="D26" s="106"/>
      <c r="E26" s="105"/>
      <c r="F26" s="62" t="str">
        <f t="shared" si="2"/>
        <v>N</v>
      </c>
      <c r="G26" s="62" t="s">
        <v>74</v>
      </c>
      <c r="H26" s="62" t="str">
        <f t="shared" si="3"/>
        <v>NÃO SELECIONADA</v>
      </c>
      <c r="I26" s="61"/>
      <c r="J26" s="61"/>
      <c r="M26" s="61" t="str">
        <f>IF(T26="Conta selecionada/justificar",COUNTIF($T$12:T26,"conta selecionada/justificar")," ")</f>
        <v xml:space="preserve"> </v>
      </c>
      <c r="N26" s="61">
        <f t="shared" si="0"/>
        <v>0</v>
      </c>
      <c r="O26" s="61">
        <f t="shared" si="4"/>
        <v>0</v>
      </c>
      <c r="P26" s="69">
        <f t="shared" si="5"/>
        <v>0</v>
      </c>
      <c r="Q26" s="61">
        <f t="shared" si="6"/>
        <v>0</v>
      </c>
      <c r="R26" s="61" t="str">
        <f t="shared" si="7"/>
        <v>N</v>
      </c>
      <c r="S26" s="61" t="str">
        <f t="shared" si="8"/>
        <v>N</v>
      </c>
      <c r="T26" s="61" t="str">
        <f t="shared" si="9"/>
        <v>NÃO SELECIONADA</v>
      </c>
    </row>
    <row r="27" spans="1:20" ht="15" customHeight="1" x14ac:dyDescent="0.25">
      <c r="A27" s="119" t="str">
        <f>IF(H27="conta selecionada", COUNTIF($H$12:H27, "conta selecionada"),"")</f>
        <v/>
      </c>
      <c r="B27" s="120"/>
      <c r="C27" s="120"/>
      <c r="D27" s="106"/>
      <c r="E27" s="105"/>
      <c r="F27" s="62" t="str">
        <f t="shared" si="2"/>
        <v>N</v>
      </c>
      <c r="G27" s="62" t="s">
        <v>74</v>
      </c>
      <c r="H27" s="62" t="str">
        <f t="shared" si="3"/>
        <v>NÃO SELECIONADA</v>
      </c>
      <c r="I27" s="61"/>
      <c r="J27" s="61"/>
      <c r="M27" s="61" t="str">
        <f>IF(T27="Conta selecionada/justificar",COUNTIF($T$12:T27,"conta selecionada/justificar")," ")</f>
        <v xml:space="preserve"> </v>
      </c>
      <c r="N27" s="61">
        <f t="shared" si="0"/>
        <v>0</v>
      </c>
      <c r="O27" s="61">
        <f t="shared" si="4"/>
        <v>0</v>
      </c>
      <c r="P27" s="69">
        <f t="shared" si="5"/>
        <v>0</v>
      </c>
      <c r="Q27" s="61">
        <f t="shared" si="6"/>
        <v>0</v>
      </c>
      <c r="R27" s="61" t="str">
        <f t="shared" si="7"/>
        <v>N</v>
      </c>
      <c r="S27" s="61" t="str">
        <f t="shared" si="8"/>
        <v>N</v>
      </c>
      <c r="T27" s="61" t="str">
        <f t="shared" si="9"/>
        <v>NÃO SELECIONADA</v>
      </c>
    </row>
    <row r="28" spans="1:20" ht="15" customHeight="1" x14ac:dyDescent="0.25">
      <c r="A28" s="119" t="str">
        <f>IF(H28="conta selecionada", COUNTIF($H$12:H28, "conta selecionada"),"")</f>
        <v/>
      </c>
      <c r="B28" s="120"/>
      <c r="C28" s="120"/>
      <c r="D28" s="106"/>
      <c r="E28" s="105"/>
      <c r="F28" s="62" t="str">
        <f t="shared" si="2"/>
        <v>N</v>
      </c>
      <c r="G28" s="62" t="s">
        <v>74</v>
      </c>
      <c r="H28" s="62" t="str">
        <f t="shared" si="3"/>
        <v>NÃO SELECIONADA</v>
      </c>
      <c r="I28" s="61"/>
      <c r="J28" s="61"/>
      <c r="M28" s="61" t="str">
        <f>IF(T28="Conta selecionada/justificar",COUNTIF($T$12:T28,"conta selecionada/justificar")," ")</f>
        <v xml:space="preserve"> </v>
      </c>
      <c r="N28" s="61">
        <f t="shared" si="0"/>
        <v>0</v>
      </c>
      <c r="O28" s="61">
        <f t="shared" si="4"/>
        <v>0</v>
      </c>
      <c r="P28" s="69">
        <f t="shared" si="5"/>
        <v>0</v>
      </c>
      <c r="Q28" s="61">
        <f t="shared" si="6"/>
        <v>0</v>
      </c>
      <c r="R28" s="61" t="str">
        <f t="shared" si="7"/>
        <v>N</v>
      </c>
      <c r="S28" s="61" t="str">
        <f t="shared" si="8"/>
        <v>N</v>
      </c>
      <c r="T28" s="61" t="str">
        <f t="shared" si="9"/>
        <v>NÃO SELECIONADA</v>
      </c>
    </row>
    <row r="29" spans="1:20" ht="15" customHeight="1" x14ac:dyDescent="0.25">
      <c r="A29" s="119" t="str">
        <f>IF(H29="conta selecionada", COUNTIF($H$12:H29, "conta selecionada"),"")</f>
        <v/>
      </c>
      <c r="B29" s="120"/>
      <c r="C29" s="120"/>
      <c r="D29" s="106"/>
      <c r="E29" s="105"/>
      <c r="F29" s="62" t="str">
        <f t="shared" si="2"/>
        <v>N</v>
      </c>
      <c r="G29" s="62" t="s">
        <v>74</v>
      </c>
      <c r="H29" s="62" t="str">
        <f t="shared" si="3"/>
        <v>NÃO SELECIONADA</v>
      </c>
      <c r="I29" s="61"/>
      <c r="J29" s="61"/>
      <c r="M29" s="61" t="str">
        <f>IF(T29="Conta selecionada/justificar",COUNTIF($T$12:T29,"conta selecionada/justificar")," ")</f>
        <v xml:space="preserve"> </v>
      </c>
      <c r="N29" s="61">
        <f t="shared" si="0"/>
        <v>0</v>
      </c>
      <c r="O29" s="61">
        <f t="shared" si="4"/>
        <v>0</v>
      </c>
      <c r="P29" s="69">
        <f t="shared" si="5"/>
        <v>0</v>
      </c>
      <c r="Q29" s="61">
        <f t="shared" si="6"/>
        <v>0</v>
      </c>
      <c r="R29" s="61" t="str">
        <f t="shared" si="7"/>
        <v>N</v>
      </c>
      <c r="S29" s="61" t="str">
        <f t="shared" si="8"/>
        <v>N</v>
      </c>
      <c r="T29" s="61" t="str">
        <f t="shared" si="9"/>
        <v>NÃO SELECIONADA</v>
      </c>
    </row>
    <row r="30" spans="1:20" ht="15" customHeight="1" x14ac:dyDescent="0.25">
      <c r="A30" s="119" t="str">
        <f>IF(H30="conta selecionada", COUNTIF($H$12:H30, "conta selecionada"),"")</f>
        <v/>
      </c>
      <c r="B30" s="120"/>
      <c r="C30" s="120"/>
      <c r="D30" s="106"/>
      <c r="E30" s="105"/>
      <c r="F30" s="62" t="str">
        <f t="shared" si="2"/>
        <v>N</v>
      </c>
      <c r="G30" s="62" t="s">
        <v>74</v>
      </c>
      <c r="H30" s="62" t="str">
        <f t="shared" si="3"/>
        <v>NÃO SELECIONADA</v>
      </c>
      <c r="I30" s="61"/>
      <c r="J30" s="61"/>
      <c r="M30" s="61" t="str">
        <f>IF(T30="Conta selecionada/justificar",COUNTIF($T$12:T30,"conta selecionada/justificar")," ")</f>
        <v xml:space="preserve"> </v>
      </c>
      <c r="N30" s="61">
        <f t="shared" si="0"/>
        <v>0</v>
      </c>
      <c r="O30" s="61">
        <f t="shared" si="4"/>
        <v>0</v>
      </c>
      <c r="P30" s="69">
        <f t="shared" si="5"/>
        <v>0</v>
      </c>
      <c r="Q30" s="61">
        <f t="shared" si="6"/>
        <v>0</v>
      </c>
      <c r="R30" s="61" t="str">
        <f t="shared" si="7"/>
        <v>N</v>
      </c>
      <c r="S30" s="61" t="str">
        <f t="shared" si="8"/>
        <v>N</v>
      </c>
      <c r="T30" s="61" t="str">
        <f t="shared" si="9"/>
        <v>NÃO SELECIONADA</v>
      </c>
    </row>
    <row r="31" spans="1:20" ht="15" customHeight="1" x14ac:dyDescent="0.25">
      <c r="A31" s="119" t="str">
        <f>IF(H31="conta selecionada", COUNTIF($H$12:H31, "conta selecionada"),"")</f>
        <v/>
      </c>
      <c r="B31" s="120"/>
      <c r="C31" s="120"/>
      <c r="D31" s="106"/>
      <c r="E31" s="105"/>
      <c r="F31" s="62" t="str">
        <f t="shared" si="2"/>
        <v>N</v>
      </c>
      <c r="G31" s="62" t="s">
        <v>74</v>
      </c>
      <c r="H31" s="62" t="str">
        <f t="shared" si="3"/>
        <v>NÃO SELECIONADA</v>
      </c>
      <c r="I31" s="61"/>
      <c r="J31" s="61"/>
      <c r="M31" s="61" t="str">
        <f>IF(T31="Conta selecionada/justificar",COUNTIF($T$12:T31,"conta selecionada/justificar")," ")</f>
        <v xml:space="preserve"> </v>
      </c>
      <c r="N31" s="61">
        <f t="shared" si="0"/>
        <v>0</v>
      </c>
      <c r="O31" s="61">
        <f t="shared" si="4"/>
        <v>0</v>
      </c>
      <c r="P31" s="69">
        <f t="shared" si="5"/>
        <v>0</v>
      </c>
      <c r="Q31" s="61">
        <f t="shared" si="6"/>
        <v>0</v>
      </c>
      <c r="R31" s="61" t="str">
        <f t="shared" si="7"/>
        <v>N</v>
      </c>
      <c r="S31" s="61" t="str">
        <f t="shared" si="8"/>
        <v>N</v>
      </c>
      <c r="T31" s="61" t="str">
        <f t="shared" si="9"/>
        <v>NÃO SELECIONADA</v>
      </c>
    </row>
    <row r="32" spans="1:20" ht="15" customHeight="1" x14ac:dyDescent="0.25">
      <c r="A32" s="119" t="str">
        <f>IF(H32="conta selecionada", COUNTIF($H$12:H32, "conta selecionada"),"")</f>
        <v/>
      </c>
      <c r="B32" s="120"/>
      <c r="C32" s="120"/>
      <c r="D32" s="106"/>
      <c r="E32" s="105"/>
      <c r="F32" s="63" t="str">
        <f t="shared" si="2"/>
        <v>N</v>
      </c>
      <c r="G32" s="62" t="s">
        <v>74</v>
      </c>
      <c r="H32" s="62" t="str">
        <f t="shared" si="3"/>
        <v>NÃO SELECIONADA</v>
      </c>
      <c r="I32" s="61"/>
      <c r="J32" s="61"/>
      <c r="M32" s="61" t="str">
        <f>IF(T32="Conta selecionada/justificar",COUNTIF($T$12:T32,"conta selecionada/justificar")," ")</f>
        <v xml:space="preserve"> </v>
      </c>
      <c r="N32" s="61">
        <f t="shared" si="0"/>
        <v>0</v>
      </c>
      <c r="O32" s="61">
        <f t="shared" si="4"/>
        <v>0</v>
      </c>
      <c r="P32" s="69">
        <f t="shared" si="5"/>
        <v>0</v>
      </c>
      <c r="Q32" s="61">
        <f t="shared" si="6"/>
        <v>0</v>
      </c>
      <c r="R32" s="61" t="str">
        <f t="shared" si="7"/>
        <v>N</v>
      </c>
      <c r="S32" s="61" t="str">
        <f t="shared" si="8"/>
        <v>N</v>
      </c>
      <c r="T32" s="61" t="str">
        <f t="shared" si="9"/>
        <v>NÃO SELECIONADA</v>
      </c>
    </row>
    <row r="33" spans="1:20" ht="15" customHeight="1" x14ac:dyDescent="0.25">
      <c r="A33" s="119" t="str">
        <f>IF(H33="conta selecionada", COUNTIF($H$12:H33, "conta selecionada"),"")</f>
        <v/>
      </c>
      <c r="B33" s="120"/>
      <c r="C33" s="120"/>
      <c r="D33" s="106"/>
      <c r="E33" s="105"/>
      <c r="F33" s="62" t="str">
        <f t="shared" si="2"/>
        <v>N</v>
      </c>
      <c r="G33" s="62" t="s">
        <v>74</v>
      </c>
      <c r="H33" s="62" t="str">
        <f t="shared" si="3"/>
        <v>NÃO SELECIONADA</v>
      </c>
      <c r="I33" s="61"/>
      <c r="J33" s="61"/>
      <c r="M33" s="61" t="str">
        <f>IF(T33="Conta selecionada/justificar",COUNTIF($T$12:T33,"conta selecionada/justificar")," ")</f>
        <v xml:space="preserve"> </v>
      </c>
      <c r="N33" s="61">
        <f t="shared" si="0"/>
        <v>0</v>
      </c>
      <c r="O33" s="61">
        <f t="shared" si="4"/>
        <v>0</v>
      </c>
      <c r="P33" s="69">
        <f t="shared" si="5"/>
        <v>0</v>
      </c>
      <c r="Q33" s="61">
        <f t="shared" si="6"/>
        <v>0</v>
      </c>
      <c r="R33" s="61" t="str">
        <f t="shared" si="7"/>
        <v>N</v>
      </c>
      <c r="S33" s="61" t="str">
        <f t="shared" si="8"/>
        <v>N</v>
      </c>
      <c r="T33" s="61" t="str">
        <f t="shared" si="9"/>
        <v>NÃO SELECIONADA</v>
      </c>
    </row>
    <row r="34" spans="1:20" ht="15" customHeight="1" x14ac:dyDescent="0.25">
      <c r="A34" s="119" t="str">
        <f>IF(H34="conta selecionada", COUNTIF($H$12:H34, "conta selecionada"),"")</f>
        <v/>
      </c>
      <c r="B34" s="120"/>
      <c r="C34" s="120"/>
      <c r="D34" s="106"/>
      <c r="E34" s="105"/>
      <c r="F34" s="62" t="str">
        <f t="shared" si="2"/>
        <v>N</v>
      </c>
      <c r="G34" s="62" t="s">
        <v>74</v>
      </c>
      <c r="H34" s="62" t="str">
        <f t="shared" si="3"/>
        <v>NÃO SELECIONADA</v>
      </c>
      <c r="I34" s="61"/>
      <c r="J34" s="61"/>
      <c r="M34" s="61" t="str">
        <f>IF(T34="Conta selecionada/justificar",COUNTIF($T$12:T34,"conta selecionada/justificar")," ")</f>
        <v xml:space="preserve"> </v>
      </c>
      <c r="N34" s="61">
        <f t="shared" si="0"/>
        <v>0</v>
      </c>
      <c r="O34" s="61">
        <f t="shared" si="4"/>
        <v>0</v>
      </c>
      <c r="P34" s="69">
        <f t="shared" si="5"/>
        <v>0</v>
      </c>
      <c r="Q34" s="61">
        <f t="shared" si="6"/>
        <v>0</v>
      </c>
      <c r="R34" s="61" t="str">
        <f t="shared" si="7"/>
        <v>N</v>
      </c>
      <c r="S34" s="61" t="str">
        <f t="shared" si="8"/>
        <v>N</v>
      </c>
      <c r="T34" s="61" t="str">
        <f t="shared" si="9"/>
        <v>NÃO SELECIONADA</v>
      </c>
    </row>
    <row r="35" spans="1:20" ht="15" customHeight="1" x14ac:dyDescent="0.25">
      <c r="A35" s="119" t="str">
        <f>IF(H35="conta selecionada", COUNTIF($H$12:H35, "conta selecionada"),"")</f>
        <v/>
      </c>
      <c r="B35" s="120"/>
      <c r="C35" s="120"/>
      <c r="D35" s="106"/>
      <c r="E35" s="105"/>
      <c r="F35" s="62" t="str">
        <f t="shared" si="2"/>
        <v>N</v>
      </c>
      <c r="G35" s="62" t="s">
        <v>74</v>
      </c>
      <c r="H35" s="62" t="str">
        <f t="shared" si="3"/>
        <v>NÃO SELECIONADA</v>
      </c>
      <c r="I35" s="61"/>
      <c r="J35" s="61"/>
      <c r="M35" s="61" t="str">
        <f>IF(T35="Conta selecionada/justificar",COUNTIF($T$12:T35,"conta selecionada/justificar")," ")</f>
        <v xml:space="preserve"> </v>
      </c>
      <c r="N35" s="61">
        <f t="shared" si="0"/>
        <v>0</v>
      </c>
      <c r="O35" s="61">
        <f t="shared" si="4"/>
        <v>0</v>
      </c>
      <c r="P35" s="69">
        <f t="shared" si="5"/>
        <v>0</v>
      </c>
      <c r="Q35" s="61">
        <f t="shared" si="6"/>
        <v>0</v>
      </c>
      <c r="R35" s="61" t="str">
        <f t="shared" si="7"/>
        <v>N</v>
      </c>
      <c r="S35" s="61" t="str">
        <f t="shared" si="8"/>
        <v>N</v>
      </c>
      <c r="T35" s="61" t="str">
        <f t="shared" si="9"/>
        <v>NÃO SELECIONADA</v>
      </c>
    </row>
    <row r="36" spans="1:20" x14ac:dyDescent="0.25">
      <c r="A36" s="61" t="str">
        <f>IF(H36="conta selecionada", COUNTIF($H$12:H36, "conta selecionada"),"")</f>
        <v/>
      </c>
      <c r="B36" s="105"/>
      <c r="C36" s="105"/>
      <c r="D36" s="106"/>
      <c r="E36" s="105"/>
      <c r="F36" s="62" t="str">
        <f t="shared" si="2"/>
        <v>N</v>
      </c>
      <c r="G36" s="62" t="s">
        <v>74</v>
      </c>
      <c r="H36" s="62" t="str">
        <f t="shared" si="3"/>
        <v>NÃO SELECIONADA</v>
      </c>
      <c r="I36" s="61"/>
      <c r="J36" s="61"/>
      <c r="M36" s="61" t="str">
        <f>IF(T36="Conta selecionada/justificar",COUNTIF($T$12:T36,"conta selecionada/justificar")," ")</f>
        <v xml:space="preserve"> </v>
      </c>
      <c r="N36" s="61">
        <f t="shared" si="0"/>
        <v>0</v>
      </c>
      <c r="O36" s="61">
        <f t="shared" si="4"/>
        <v>0</v>
      </c>
      <c r="P36" s="69">
        <f t="shared" si="5"/>
        <v>0</v>
      </c>
      <c r="Q36" s="61">
        <f t="shared" si="6"/>
        <v>0</v>
      </c>
      <c r="R36" s="61" t="str">
        <f t="shared" si="7"/>
        <v>N</v>
      </c>
      <c r="S36" s="61" t="str">
        <f t="shared" si="8"/>
        <v>N</v>
      </c>
      <c r="T36" s="61" t="str">
        <f t="shared" si="9"/>
        <v>NÃO SELECIONADA</v>
      </c>
    </row>
    <row r="37" spans="1:20" x14ac:dyDescent="0.25">
      <c r="A37" s="61" t="str">
        <f>IF(H37="conta selecionada", COUNTIF($H$12:H37, "conta selecionada"),"")</f>
        <v/>
      </c>
      <c r="B37" s="105"/>
      <c r="C37" s="105"/>
      <c r="D37" s="106"/>
      <c r="E37" s="61"/>
      <c r="F37" s="62" t="str">
        <f t="shared" si="2"/>
        <v>N</v>
      </c>
      <c r="G37" s="62" t="s">
        <v>74</v>
      </c>
      <c r="H37" s="62" t="str">
        <f t="shared" si="3"/>
        <v>NÃO SELECIONADA</v>
      </c>
      <c r="I37" s="61"/>
      <c r="J37" s="61"/>
      <c r="M37" s="61" t="str">
        <f>IF(T37="Conta selecionada/justificar",COUNTIF($T$12:T37,"conta selecionada/justificar")," ")</f>
        <v xml:space="preserve"> </v>
      </c>
      <c r="N37" s="61">
        <f t="shared" si="0"/>
        <v>0</v>
      </c>
      <c r="O37" s="61">
        <f t="shared" si="4"/>
        <v>0</v>
      </c>
      <c r="P37" s="69">
        <f t="shared" si="5"/>
        <v>0</v>
      </c>
      <c r="Q37" s="61">
        <f t="shared" si="6"/>
        <v>0</v>
      </c>
      <c r="R37" s="61" t="str">
        <f t="shared" si="7"/>
        <v>N</v>
      </c>
      <c r="S37" s="61" t="str">
        <f t="shared" si="8"/>
        <v>N</v>
      </c>
      <c r="T37" s="61" t="str">
        <f t="shared" si="9"/>
        <v>NÃO SELECIONADA</v>
      </c>
    </row>
    <row r="38" spans="1:20" x14ac:dyDescent="0.25">
      <c r="A38" s="61" t="str">
        <f>IF(H38="conta selecionada", COUNTIF($H$12:H38, "conta selecionada"),"")</f>
        <v/>
      </c>
      <c r="B38" s="105"/>
      <c r="C38" s="105"/>
      <c r="D38" s="106"/>
      <c r="E38" s="61"/>
      <c r="F38" s="62" t="str">
        <f t="shared" si="2"/>
        <v>N</v>
      </c>
      <c r="G38" s="62" t="s">
        <v>74</v>
      </c>
      <c r="H38" s="62" t="str">
        <f t="shared" si="3"/>
        <v>NÃO SELECIONADA</v>
      </c>
      <c r="I38" s="61"/>
      <c r="J38" s="61"/>
      <c r="M38" s="61" t="str">
        <f>IF(T38="Conta selecionada/justificar",COUNTIF($T$12:T38,"conta selecionada/justificar")," ")</f>
        <v xml:space="preserve"> </v>
      </c>
      <c r="N38" s="61">
        <f t="shared" si="0"/>
        <v>0</v>
      </c>
      <c r="O38" s="61">
        <f t="shared" si="4"/>
        <v>0</v>
      </c>
      <c r="P38" s="69">
        <f t="shared" si="5"/>
        <v>0</v>
      </c>
      <c r="Q38" s="61">
        <f t="shared" si="6"/>
        <v>0</v>
      </c>
      <c r="R38" s="61" t="str">
        <f t="shared" si="7"/>
        <v>N</v>
      </c>
      <c r="S38" s="61" t="str">
        <f t="shared" si="8"/>
        <v>N</v>
      </c>
      <c r="T38" s="61" t="str">
        <f t="shared" si="9"/>
        <v>NÃO SELECIONADA</v>
      </c>
    </row>
    <row r="39" spans="1:20" x14ac:dyDescent="0.25">
      <c r="A39" s="61" t="str">
        <f>IF(H39="conta selecionada", COUNTIF($H$12:H39, "conta selecionada"),"")</f>
        <v/>
      </c>
      <c r="B39" s="105"/>
      <c r="C39" s="105"/>
      <c r="D39" s="106"/>
      <c r="E39" s="61"/>
      <c r="F39" s="62" t="str">
        <f t="shared" si="2"/>
        <v>N</v>
      </c>
      <c r="G39" s="62" t="s">
        <v>74</v>
      </c>
      <c r="H39" s="62" t="str">
        <f t="shared" si="3"/>
        <v>NÃO SELECIONADA</v>
      </c>
      <c r="I39" s="61"/>
      <c r="J39" s="61"/>
      <c r="M39" s="61" t="str">
        <f>IF(T39="Conta selecionada/justificar",COUNTIF($T$12:T39,"conta selecionada/justificar")," ")</f>
        <v xml:space="preserve"> </v>
      </c>
      <c r="N39" s="61">
        <f t="shared" si="0"/>
        <v>0</v>
      </c>
      <c r="O39" s="61">
        <f t="shared" si="4"/>
        <v>0</v>
      </c>
      <c r="P39" s="69">
        <f t="shared" si="5"/>
        <v>0</v>
      </c>
      <c r="Q39" s="61">
        <f t="shared" si="6"/>
        <v>0</v>
      </c>
      <c r="R39" s="61" t="str">
        <f t="shared" si="7"/>
        <v>N</v>
      </c>
      <c r="S39" s="61" t="str">
        <f t="shared" si="8"/>
        <v>N</v>
      </c>
      <c r="T39" s="61" t="str">
        <f t="shared" si="9"/>
        <v>NÃO SELECIONADA</v>
      </c>
    </row>
    <row r="40" spans="1:20" x14ac:dyDescent="0.25">
      <c r="A40" s="61" t="str">
        <f>IF(H40="conta selecionada", COUNTIF($H$12:H40, "conta selecionada"),"")</f>
        <v/>
      </c>
      <c r="B40" s="105"/>
      <c r="C40" s="105"/>
      <c r="D40" s="106"/>
      <c r="E40" s="61"/>
      <c r="F40" s="63" t="str">
        <f t="shared" si="2"/>
        <v>N</v>
      </c>
      <c r="G40" s="62" t="s">
        <v>74</v>
      </c>
      <c r="H40" s="62" t="str">
        <f t="shared" si="3"/>
        <v>NÃO SELECIONADA</v>
      </c>
      <c r="I40" s="61"/>
      <c r="J40" s="61"/>
      <c r="M40" s="61" t="str">
        <f>IF(T40="Conta selecionada/justificar",COUNTIF($T$12:T40,"conta selecionada/justificar")," ")</f>
        <v xml:space="preserve"> </v>
      </c>
      <c r="N40" s="61">
        <f t="shared" si="0"/>
        <v>0</v>
      </c>
      <c r="O40" s="61">
        <f t="shared" si="4"/>
        <v>0</v>
      </c>
      <c r="P40" s="69">
        <f t="shared" si="5"/>
        <v>0</v>
      </c>
      <c r="Q40" s="61">
        <f t="shared" si="6"/>
        <v>0</v>
      </c>
      <c r="R40" s="61" t="str">
        <f t="shared" si="7"/>
        <v>N</v>
      </c>
      <c r="S40" s="61" t="str">
        <f t="shared" si="8"/>
        <v>N</v>
      </c>
      <c r="T40" s="61" t="str">
        <f t="shared" si="9"/>
        <v>NÃO SELECIONADA</v>
      </c>
    </row>
    <row r="41" spans="1:20" x14ac:dyDescent="0.25">
      <c r="A41" s="61" t="str">
        <f>IF(H41="conta selecionada", COUNTIF($H$12:H41, "conta selecionada"),"")</f>
        <v/>
      </c>
      <c r="B41" s="105"/>
      <c r="C41" s="105"/>
      <c r="D41" s="106"/>
      <c r="E41" s="61"/>
      <c r="F41" s="62" t="str">
        <f t="shared" si="2"/>
        <v>N</v>
      </c>
      <c r="G41" s="62" t="s">
        <v>74</v>
      </c>
      <c r="H41" s="62" t="str">
        <f t="shared" si="3"/>
        <v>NÃO SELECIONADA</v>
      </c>
      <c r="I41" s="61"/>
      <c r="J41" s="61"/>
      <c r="M41" s="61" t="str">
        <f>IF(T41="Conta selecionada/justificar",COUNTIF($T$12:T41,"conta selecionada/justificar")," ")</f>
        <v xml:space="preserve"> </v>
      </c>
      <c r="N41" s="61">
        <f t="shared" si="0"/>
        <v>0</v>
      </c>
      <c r="O41" s="61">
        <f t="shared" si="4"/>
        <v>0</v>
      </c>
      <c r="P41" s="69">
        <f t="shared" si="5"/>
        <v>0</v>
      </c>
      <c r="Q41" s="61">
        <f t="shared" si="6"/>
        <v>0</v>
      </c>
      <c r="R41" s="61" t="str">
        <f t="shared" si="7"/>
        <v>N</v>
      </c>
      <c r="S41" s="61" t="str">
        <f t="shared" si="8"/>
        <v>N</v>
      </c>
      <c r="T41" s="61" t="str">
        <f t="shared" si="9"/>
        <v>NÃO SELECIONADA</v>
      </c>
    </row>
    <row r="42" spans="1:20" x14ac:dyDescent="0.25">
      <c r="A42" s="61" t="str">
        <f>IF(H42="conta selecionada", COUNTIF($H$12:H42, "conta selecionada"),"")</f>
        <v/>
      </c>
      <c r="B42" s="105"/>
      <c r="C42" s="105"/>
      <c r="D42" s="106"/>
      <c r="E42" s="61"/>
      <c r="F42" s="63" t="str">
        <f t="shared" si="2"/>
        <v>N</v>
      </c>
      <c r="G42" s="62" t="s">
        <v>74</v>
      </c>
      <c r="H42" s="62" t="str">
        <f t="shared" si="3"/>
        <v>NÃO SELECIONADA</v>
      </c>
      <c r="I42" s="61"/>
      <c r="J42" s="61"/>
      <c r="M42" s="61" t="str">
        <f>IF(T42="Conta selecionada/justificar",COUNTIF($T$12:T42,"conta selecionada/justificar")," ")</f>
        <v xml:space="preserve"> </v>
      </c>
      <c r="N42" s="61">
        <f t="shared" si="0"/>
        <v>0</v>
      </c>
      <c r="O42" s="61">
        <f t="shared" si="4"/>
        <v>0</v>
      </c>
      <c r="P42" s="69">
        <f t="shared" si="5"/>
        <v>0</v>
      </c>
      <c r="Q42" s="61">
        <f t="shared" si="6"/>
        <v>0</v>
      </c>
      <c r="R42" s="61" t="str">
        <f t="shared" si="7"/>
        <v>N</v>
      </c>
      <c r="S42" s="61" t="str">
        <f t="shared" si="8"/>
        <v>N</v>
      </c>
      <c r="T42" s="61" t="str">
        <f t="shared" si="9"/>
        <v>NÃO SELECIONADA</v>
      </c>
    </row>
    <row r="43" spans="1:20" x14ac:dyDescent="0.25">
      <c r="A43" s="61" t="str">
        <f>IF(H43="conta selecionada", COUNTIF($H$12:H43, "conta selecionada"),"")</f>
        <v/>
      </c>
      <c r="B43" s="105"/>
      <c r="C43" s="105"/>
      <c r="D43" s="106"/>
      <c r="E43" s="61"/>
      <c r="F43" s="62" t="str">
        <f t="shared" si="2"/>
        <v>N</v>
      </c>
      <c r="G43" s="62" t="s">
        <v>74</v>
      </c>
      <c r="H43" s="62" t="str">
        <f t="shared" si="3"/>
        <v>NÃO SELECIONADA</v>
      </c>
      <c r="I43" s="61"/>
      <c r="J43" s="61"/>
      <c r="M43" s="61" t="str">
        <f>IF(T43="Conta selecionada/justificar",COUNTIF($T$12:T43,"conta selecionada/justificar")," ")</f>
        <v xml:space="preserve"> </v>
      </c>
      <c r="N43" s="61">
        <f t="shared" si="0"/>
        <v>0</v>
      </c>
      <c r="O43" s="61">
        <f t="shared" si="4"/>
        <v>0</v>
      </c>
      <c r="P43" s="69">
        <f t="shared" si="5"/>
        <v>0</v>
      </c>
      <c r="Q43" s="61">
        <f t="shared" si="6"/>
        <v>0</v>
      </c>
      <c r="R43" s="61" t="str">
        <f t="shared" si="7"/>
        <v>N</v>
      </c>
      <c r="S43" s="61" t="str">
        <f t="shared" si="8"/>
        <v>N</v>
      </c>
      <c r="T43" s="61" t="str">
        <f t="shared" si="9"/>
        <v>NÃO SELECIONADA</v>
      </c>
    </row>
    <row r="44" spans="1:20" x14ac:dyDescent="0.25">
      <c r="A44" s="61" t="str">
        <f>IF(H44="conta selecionada", COUNTIF($H$12:H44, "conta selecionada"),"")</f>
        <v/>
      </c>
      <c r="B44" s="105"/>
      <c r="C44" s="105"/>
      <c r="D44" s="106"/>
      <c r="E44" s="61"/>
      <c r="F44" s="62" t="str">
        <f t="shared" si="2"/>
        <v>N</v>
      </c>
      <c r="G44" s="62" t="s">
        <v>74</v>
      </c>
      <c r="H44" s="62" t="str">
        <f t="shared" si="3"/>
        <v>NÃO SELECIONADA</v>
      </c>
      <c r="I44" s="61"/>
      <c r="J44" s="61"/>
      <c r="M44" s="61" t="str">
        <f>IF(T44="Conta selecionada/justificar",COUNTIF($T$12:T44,"conta selecionada/justificar")," ")</f>
        <v xml:space="preserve"> </v>
      </c>
      <c r="N44" s="61">
        <f t="shared" ref="N44:N73" si="10" xml:space="preserve"> B44</f>
        <v>0</v>
      </c>
      <c r="O44" s="61">
        <f t="shared" si="4"/>
        <v>0</v>
      </c>
      <c r="P44" s="69">
        <f t="shared" si="5"/>
        <v>0</v>
      </c>
      <c r="Q44" s="61">
        <f t="shared" si="6"/>
        <v>0</v>
      </c>
      <c r="R44" s="61" t="str">
        <f t="shared" si="7"/>
        <v>N</v>
      </c>
      <c r="S44" s="61" t="str">
        <f t="shared" si="8"/>
        <v>N</v>
      </c>
      <c r="T44" s="61" t="str">
        <f t="shared" si="9"/>
        <v>NÃO SELECIONADA</v>
      </c>
    </row>
    <row r="45" spans="1:20" x14ac:dyDescent="0.25">
      <c r="A45" s="61" t="str">
        <f>IF(H45="conta selecionada", COUNTIF($H$12:H45, "conta selecionada"),"")</f>
        <v/>
      </c>
      <c r="B45" s="105"/>
      <c r="C45" s="105"/>
      <c r="D45" s="106"/>
      <c r="E45" s="61"/>
      <c r="F45" s="62" t="str">
        <f t="shared" si="2"/>
        <v>N</v>
      </c>
      <c r="G45" s="62" t="s">
        <v>74</v>
      </c>
      <c r="H45" s="62" t="str">
        <f t="shared" si="3"/>
        <v>NÃO SELECIONADA</v>
      </c>
      <c r="I45" s="61"/>
      <c r="J45" s="61"/>
      <c r="M45" s="61" t="str">
        <f>IF(T45="Conta selecionada/justificar",COUNTIF($T$12:T45,"conta selecionada/justificar")," ")</f>
        <v xml:space="preserve"> </v>
      </c>
      <c r="N45" s="61">
        <f t="shared" si="10"/>
        <v>0</v>
      </c>
      <c r="O45" s="61">
        <f t="shared" ref="O45:O80" si="11" xml:space="preserve"> C45</f>
        <v>0</v>
      </c>
      <c r="P45" s="69">
        <f t="shared" ref="P45:P80" si="12" xml:space="preserve"> D45</f>
        <v>0</v>
      </c>
      <c r="Q45" s="61">
        <f t="shared" ref="Q45:Q80" si="13" xml:space="preserve"> E45</f>
        <v>0</v>
      </c>
      <c r="R45" s="61" t="str">
        <f t="shared" ref="R45:R80" si="14" xml:space="preserve"> F45</f>
        <v>N</v>
      </c>
      <c r="S45" s="61" t="str">
        <f t="shared" ref="S45:S80" si="15" xml:space="preserve"> G45</f>
        <v>N</v>
      </c>
      <c r="T45" s="61" t="str">
        <f t="shared" ref="T45:T80" si="16" xml:space="preserve"> H45</f>
        <v>NÃO SELECIONADA</v>
      </c>
    </row>
    <row r="46" spans="1:20" x14ac:dyDescent="0.25">
      <c r="A46" s="61" t="str">
        <f>IF(H46="conta selecionada", COUNTIF($H$12:H46, "conta selecionada"),"")</f>
        <v/>
      </c>
      <c r="B46" s="105"/>
      <c r="C46" s="105"/>
      <c r="D46" s="106"/>
      <c r="E46" s="61"/>
      <c r="F46" s="62" t="str">
        <f t="shared" si="2"/>
        <v>N</v>
      </c>
      <c r="G46" s="62" t="s">
        <v>74</v>
      </c>
      <c r="H46" s="62" t="str">
        <f t="shared" si="3"/>
        <v>NÃO SELECIONADA</v>
      </c>
      <c r="I46" s="61"/>
      <c r="J46" s="61"/>
      <c r="M46" s="61" t="str">
        <f>IF(T46="Conta selecionada/justificar",COUNTIF($T$12:T46,"conta selecionada/justificar")," ")</f>
        <v xml:space="preserve"> </v>
      </c>
      <c r="N46" s="61">
        <f t="shared" si="10"/>
        <v>0</v>
      </c>
      <c r="O46" s="61">
        <f t="shared" si="11"/>
        <v>0</v>
      </c>
      <c r="P46" s="69">
        <f t="shared" si="12"/>
        <v>0</v>
      </c>
      <c r="Q46" s="61">
        <f t="shared" si="13"/>
        <v>0</v>
      </c>
      <c r="R46" s="61" t="str">
        <f t="shared" si="14"/>
        <v>N</v>
      </c>
      <c r="S46" s="61" t="str">
        <f t="shared" si="15"/>
        <v>N</v>
      </c>
      <c r="T46" s="61" t="str">
        <f t="shared" si="16"/>
        <v>NÃO SELECIONADA</v>
      </c>
    </row>
    <row r="47" spans="1:20" x14ac:dyDescent="0.25">
      <c r="A47" s="61" t="str">
        <f>IF(H47="conta selecionada", COUNTIF($H$12:H47, "conta selecionada"),"")</f>
        <v/>
      </c>
      <c r="B47" s="105"/>
      <c r="C47" s="105"/>
      <c r="D47" s="106"/>
      <c r="E47" s="105"/>
      <c r="F47" s="62" t="str">
        <f t="shared" si="2"/>
        <v>N</v>
      </c>
      <c r="G47" s="62" t="s">
        <v>74</v>
      </c>
      <c r="H47" s="62" t="str">
        <f t="shared" si="3"/>
        <v>NÃO SELECIONADA</v>
      </c>
      <c r="I47" s="61"/>
      <c r="J47" s="61"/>
      <c r="M47" s="61" t="str">
        <f>IF(T47="Conta selecionada/justificar",COUNTIF($T$12:T47,"conta selecionada/justificar")," ")</f>
        <v xml:space="preserve"> </v>
      </c>
      <c r="N47" s="61">
        <f t="shared" si="10"/>
        <v>0</v>
      </c>
      <c r="O47" s="61">
        <f t="shared" si="11"/>
        <v>0</v>
      </c>
      <c r="P47" s="69">
        <f t="shared" si="12"/>
        <v>0</v>
      </c>
      <c r="Q47" s="61">
        <f t="shared" si="13"/>
        <v>0</v>
      </c>
      <c r="R47" s="61" t="str">
        <f t="shared" si="14"/>
        <v>N</v>
      </c>
      <c r="S47" s="61" t="str">
        <f t="shared" si="15"/>
        <v>N</v>
      </c>
      <c r="T47" s="61" t="str">
        <f t="shared" si="16"/>
        <v>NÃO SELECIONADA</v>
      </c>
    </row>
    <row r="48" spans="1:20" x14ac:dyDescent="0.25">
      <c r="A48" s="61" t="str">
        <f>IF(H48="conta selecionada", COUNTIF($H$12:H48, "conta selecionada"),"")</f>
        <v/>
      </c>
      <c r="B48" s="105"/>
      <c r="C48" s="105"/>
      <c r="D48" s="106"/>
      <c r="E48" s="105"/>
      <c r="F48" s="62" t="str">
        <f t="shared" si="2"/>
        <v>N</v>
      </c>
      <c r="G48" s="62" t="s">
        <v>74</v>
      </c>
      <c r="H48" s="62" t="str">
        <f t="shared" si="3"/>
        <v>NÃO SELECIONADA</v>
      </c>
      <c r="I48" s="61"/>
      <c r="J48" s="61"/>
      <c r="M48" s="61" t="str">
        <f>IF(T48="Conta selecionada/justificar",COUNTIF($T$12:T48,"conta selecionada/justificar")," ")</f>
        <v xml:space="preserve"> </v>
      </c>
      <c r="N48" s="61">
        <f t="shared" si="10"/>
        <v>0</v>
      </c>
      <c r="O48" s="61">
        <f t="shared" si="11"/>
        <v>0</v>
      </c>
      <c r="P48" s="69">
        <f t="shared" si="12"/>
        <v>0</v>
      </c>
      <c r="Q48" s="61">
        <f t="shared" si="13"/>
        <v>0</v>
      </c>
      <c r="R48" s="61" t="str">
        <f t="shared" si="14"/>
        <v>N</v>
      </c>
      <c r="S48" s="61" t="str">
        <f t="shared" si="15"/>
        <v>N</v>
      </c>
      <c r="T48" s="61" t="str">
        <f t="shared" si="16"/>
        <v>NÃO SELECIONADA</v>
      </c>
    </row>
    <row r="49" spans="1:20" x14ac:dyDescent="0.25">
      <c r="A49" s="61" t="str">
        <f>IF(H49="conta selecionada", COUNTIF($H$12:H49, "conta selecionada"),"")</f>
        <v/>
      </c>
      <c r="B49" s="105"/>
      <c r="C49" s="105"/>
      <c r="D49" s="105"/>
      <c r="E49" s="105"/>
      <c r="F49" s="63" t="str">
        <f t="shared" si="2"/>
        <v>N</v>
      </c>
      <c r="G49" s="62" t="s">
        <v>74</v>
      </c>
      <c r="H49" s="62" t="str">
        <f t="shared" si="3"/>
        <v>NÃO SELECIONADA</v>
      </c>
      <c r="I49" s="61"/>
      <c r="J49" s="61"/>
      <c r="M49" s="61" t="str">
        <f>IF(T49="Conta selecionada/justificar",COUNTIF($T$12:T49,"conta selecionada/justificar")," ")</f>
        <v xml:space="preserve"> </v>
      </c>
      <c r="N49" s="61">
        <f t="shared" si="10"/>
        <v>0</v>
      </c>
      <c r="O49" s="61">
        <f t="shared" si="11"/>
        <v>0</v>
      </c>
      <c r="P49" s="69">
        <f t="shared" si="12"/>
        <v>0</v>
      </c>
      <c r="Q49" s="61">
        <f t="shared" si="13"/>
        <v>0</v>
      </c>
      <c r="R49" s="61" t="str">
        <f t="shared" si="14"/>
        <v>N</v>
      </c>
      <c r="S49" s="61" t="str">
        <f t="shared" si="15"/>
        <v>N</v>
      </c>
      <c r="T49" s="61" t="str">
        <f t="shared" si="16"/>
        <v>NÃO SELECIONADA</v>
      </c>
    </row>
    <row r="50" spans="1:20" x14ac:dyDescent="0.25">
      <c r="A50" s="61" t="str">
        <f>IF(H50="conta selecionada", COUNTIF($H$12:H50, "conta selecionada"),"")</f>
        <v/>
      </c>
      <c r="B50" s="105"/>
      <c r="C50" s="105"/>
      <c r="D50" s="105"/>
      <c r="E50" s="105"/>
      <c r="F50" s="62" t="str">
        <f t="shared" si="2"/>
        <v>N</v>
      </c>
      <c r="G50" s="62" t="s">
        <v>74</v>
      </c>
      <c r="H50" s="62" t="str">
        <f t="shared" si="3"/>
        <v>NÃO SELECIONADA</v>
      </c>
      <c r="I50" s="61"/>
      <c r="J50" s="61"/>
      <c r="M50" s="61" t="str">
        <f>IF(T50="Conta selecionada/justificar",COUNTIF($T$12:T50,"conta selecionada/justificar")," ")</f>
        <v xml:space="preserve"> </v>
      </c>
      <c r="N50" s="61">
        <f t="shared" si="10"/>
        <v>0</v>
      </c>
      <c r="O50" s="61">
        <f t="shared" si="11"/>
        <v>0</v>
      </c>
      <c r="P50" s="69">
        <f t="shared" si="12"/>
        <v>0</v>
      </c>
      <c r="Q50" s="61">
        <f t="shared" si="13"/>
        <v>0</v>
      </c>
      <c r="R50" s="61" t="str">
        <f t="shared" si="14"/>
        <v>N</v>
      </c>
      <c r="S50" s="61" t="str">
        <f t="shared" si="15"/>
        <v>N</v>
      </c>
      <c r="T50" s="61" t="str">
        <f t="shared" si="16"/>
        <v>NÃO SELECIONADA</v>
      </c>
    </row>
    <row r="51" spans="1:20" x14ac:dyDescent="0.25">
      <c r="A51" s="61" t="str">
        <f>IF(H51="conta selecionada", COUNTIF($H$12:H51, "conta selecionada"),"")</f>
        <v/>
      </c>
      <c r="B51" s="105"/>
      <c r="C51" s="105"/>
      <c r="D51" s="106"/>
      <c r="E51" s="105"/>
      <c r="F51" s="62" t="str">
        <f t="shared" si="2"/>
        <v>N</v>
      </c>
      <c r="G51" s="62" t="s">
        <v>74</v>
      </c>
      <c r="H51" s="62" t="str">
        <f t="shared" si="3"/>
        <v>NÃO SELECIONADA</v>
      </c>
      <c r="I51" s="61"/>
      <c r="J51" s="61"/>
      <c r="M51" s="61" t="str">
        <f>IF(T51="Conta selecionada/justificar",COUNTIF($T$12:T51,"conta selecionada/justificar")," ")</f>
        <v xml:space="preserve"> </v>
      </c>
      <c r="N51" s="61">
        <f t="shared" si="10"/>
        <v>0</v>
      </c>
      <c r="O51" s="61">
        <f t="shared" si="11"/>
        <v>0</v>
      </c>
      <c r="P51" s="69">
        <f t="shared" si="12"/>
        <v>0</v>
      </c>
      <c r="Q51" s="61">
        <f t="shared" si="13"/>
        <v>0</v>
      </c>
      <c r="R51" s="61" t="str">
        <f t="shared" si="14"/>
        <v>N</v>
      </c>
      <c r="S51" s="61" t="str">
        <f t="shared" si="15"/>
        <v>N</v>
      </c>
      <c r="T51" s="61" t="str">
        <f t="shared" si="16"/>
        <v>NÃO SELECIONADA</v>
      </c>
    </row>
    <row r="52" spans="1:20" x14ac:dyDescent="0.25">
      <c r="A52" s="61" t="str">
        <f>IF(H52="conta selecionada", COUNTIF($H$12:H52, "conta selecionada"),"")</f>
        <v/>
      </c>
      <c r="B52" s="105"/>
      <c r="C52" s="105"/>
      <c r="D52" s="106"/>
      <c r="E52" s="105"/>
      <c r="F52" s="62" t="str">
        <f t="shared" si="2"/>
        <v>N</v>
      </c>
      <c r="G52" s="62" t="s">
        <v>74</v>
      </c>
      <c r="H52" s="62" t="str">
        <f t="shared" si="3"/>
        <v>NÃO SELECIONADA</v>
      </c>
      <c r="I52" s="61"/>
      <c r="J52" s="61"/>
      <c r="M52" s="61" t="str">
        <f>IF(T52="Conta selecionada/justificar",COUNTIF($T$12:T52,"conta selecionada/justificar")," ")</f>
        <v xml:space="preserve"> </v>
      </c>
      <c r="N52" s="61">
        <f t="shared" si="10"/>
        <v>0</v>
      </c>
      <c r="O52" s="61">
        <f t="shared" si="11"/>
        <v>0</v>
      </c>
      <c r="P52" s="69">
        <f t="shared" si="12"/>
        <v>0</v>
      </c>
      <c r="Q52" s="61">
        <f t="shared" si="13"/>
        <v>0</v>
      </c>
      <c r="R52" s="61" t="str">
        <f t="shared" si="14"/>
        <v>N</v>
      </c>
      <c r="S52" s="61" t="str">
        <f t="shared" si="15"/>
        <v>N</v>
      </c>
      <c r="T52" s="61" t="str">
        <f t="shared" si="16"/>
        <v>NÃO SELECIONADA</v>
      </c>
    </row>
    <row r="53" spans="1:20" x14ac:dyDescent="0.25">
      <c r="A53" s="61" t="str">
        <f>IF(H53="conta selecionada", COUNTIF($H$12:H53, "conta selecionada"),"")</f>
        <v/>
      </c>
      <c r="B53" s="105"/>
      <c r="C53" s="105"/>
      <c r="D53" s="106"/>
      <c r="E53" s="105"/>
      <c r="F53" s="62" t="str">
        <f t="shared" si="2"/>
        <v>N</v>
      </c>
      <c r="G53" s="62" t="s">
        <v>74</v>
      </c>
      <c r="H53" s="62" t="str">
        <f t="shared" si="3"/>
        <v>NÃO SELECIONADA</v>
      </c>
      <c r="I53" s="61"/>
      <c r="J53" s="61"/>
      <c r="M53" s="61" t="str">
        <f>IF(T53="Conta selecionada/justificar",COUNTIF($T$12:T53,"conta selecionada/justificar")," ")</f>
        <v xml:space="preserve"> </v>
      </c>
      <c r="N53" s="61">
        <f t="shared" si="10"/>
        <v>0</v>
      </c>
      <c r="O53" s="61">
        <f t="shared" si="11"/>
        <v>0</v>
      </c>
      <c r="P53" s="69">
        <f t="shared" si="12"/>
        <v>0</v>
      </c>
      <c r="Q53" s="61">
        <f t="shared" si="13"/>
        <v>0</v>
      </c>
      <c r="R53" s="61" t="str">
        <f t="shared" si="14"/>
        <v>N</v>
      </c>
      <c r="S53" s="61" t="str">
        <f t="shared" si="15"/>
        <v>N</v>
      </c>
      <c r="T53" s="61" t="str">
        <f t="shared" si="16"/>
        <v>NÃO SELECIONADA</v>
      </c>
    </row>
    <row r="54" spans="1:20" x14ac:dyDescent="0.25">
      <c r="A54" s="61" t="str">
        <f>IF(H54="conta selecionada", COUNTIF($H$12:H54, "conta selecionada"),"")</f>
        <v/>
      </c>
      <c r="B54" s="105"/>
      <c r="C54" s="105"/>
      <c r="D54" s="106"/>
      <c r="E54" s="105"/>
      <c r="F54" s="62" t="str">
        <f t="shared" si="2"/>
        <v>N</v>
      </c>
      <c r="G54" s="62" t="s">
        <v>74</v>
      </c>
      <c r="H54" s="62" t="str">
        <f t="shared" si="3"/>
        <v>NÃO SELECIONADA</v>
      </c>
      <c r="I54" s="61"/>
      <c r="J54" s="61"/>
      <c r="M54" s="61" t="str">
        <f>IF(T54="Conta selecionada/justificar",COUNTIF($T$12:T54,"conta selecionada/justificar")," ")</f>
        <v xml:space="preserve"> </v>
      </c>
      <c r="N54" s="61">
        <f t="shared" si="10"/>
        <v>0</v>
      </c>
      <c r="O54" s="61">
        <f t="shared" si="11"/>
        <v>0</v>
      </c>
      <c r="P54" s="69">
        <f t="shared" si="12"/>
        <v>0</v>
      </c>
      <c r="Q54" s="61">
        <f t="shared" si="13"/>
        <v>0</v>
      </c>
      <c r="R54" s="61" t="str">
        <f t="shared" si="14"/>
        <v>N</v>
      </c>
      <c r="S54" s="61" t="str">
        <f t="shared" si="15"/>
        <v>N</v>
      </c>
      <c r="T54" s="61" t="str">
        <f t="shared" si="16"/>
        <v>NÃO SELECIONADA</v>
      </c>
    </row>
    <row r="55" spans="1:20" x14ac:dyDescent="0.25">
      <c r="A55" s="61" t="str">
        <f>IF(H55="conta selecionada", COUNTIF($H$12:H55, "conta selecionada"),"")</f>
        <v/>
      </c>
      <c r="B55" s="105"/>
      <c r="C55" s="105"/>
      <c r="D55" s="106"/>
      <c r="E55" s="105"/>
      <c r="F55" s="62" t="str">
        <f t="shared" si="2"/>
        <v>N</v>
      </c>
      <c r="G55" s="62" t="s">
        <v>74</v>
      </c>
      <c r="H55" s="62" t="str">
        <f t="shared" si="3"/>
        <v>NÃO SELECIONADA</v>
      </c>
      <c r="I55" s="61"/>
      <c r="J55" s="61"/>
      <c r="M55" s="61" t="str">
        <f>IF(T55="Conta selecionada/justificar",COUNTIF($T$12:T55,"conta selecionada/justificar")," ")</f>
        <v xml:space="preserve"> </v>
      </c>
      <c r="N55" s="61">
        <f t="shared" si="10"/>
        <v>0</v>
      </c>
      <c r="O55" s="61">
        <f t="shared" si="11"/>
        <v>0</v>
      </c>
      <c r="P55" s="69">
        <f t="shared" si="12"/>
        <v>0</v>
      </c>
      <c r="Q55" s="61">
        <f t="shared" si="13"/>
        <v>0</v>
      </c>
      <c r="R55" s="61" t="str">
        <f t="shared" si="14"/>
        <v>N</v>
      </c>
      <c r="S55" s="61" t="str">
        <f t="shared" si="15"/>
        <v>N</v>
      </c>
      <c r="T55" s="61" t="str">
        <f t="shared" si="16"/>
        <v>NÃO SELECIONADA</v>
      </c>
    </row>
    <row r="56" spans="1:20" x14ac:dyDescent="0.25">
      <c r="A56" s="61" t="str">
        <f>IF(H56="conta selecionada", COUNTIF($H$12:H56, "conta selecionada"),"")</f>
        <v/>
      </c>
      <c r="B56" s="105"/>
      <c r="C56" s="105"/>
      <c r="D56" s="105"/>
      <c r="E56" s="105"/>
      <c r="F56" s="62" t="str">
        <f t="shared" si="2"/>
        <v>N</v>
      </c>
      <c r="G56" s="62" t="s">
        <v>74</v>
      </c>
      <c r="H56" s="62" t="str">
        <f t="shared" si="3"/>
        <v>NÃO SELECIONADA</v>
      </c>
      <c r="I56" s="61"/>
      <c r="J56" s="61"/>
      <c r="M56" s="61" t="str">
        <f>IF(T56="Conta selecionada/justificar",COUNTIF($T$12:T56,"conta selecionada/justificar")," ")</f>
        <v xml:space="preserve"> </v>
      </c>
      <c r="N56" s="61">
        <f t="shared" si="10"/>
        <v>0</v>
      </c>
      <c r="O56" s="61">
        <f t="shared" si="11"/>
        <v>0</v>
      </c>
      <c r="P56" s="69">
        <f t="shared" si="12"/>
        <v>0</v>
      </c>
      <c r="Q56" s="61">
        <f t="shared" si="13"/>
        <v>0</v>
      </c>
      <c r="R56" s="61" t="str">
        <f t="shared" si="14"/>
        <v>N</v>
      </c>
      <c r="S56" s="61" t="str">
        <f t="shared" si="15"/>
        <v>N</v>
      </c>
      <c r="T56" s="61" t="str">
        <f t="shared" si="16"/>
        <v>NÃO SELECIONADA</v>
      </c>
    </row>
    <row r="57" spans="1:20" x14ac:dyDescent="0.25">
      <c r="A57" s="61" t="str">
        <f>IF(H57="conta selecionada", COUNTIF($H$12:H57, "conta selecionada"),"")</f>
        <v/>
      </c>
      <c r="B57" s="105"/>
      <c r="C57" s="105"/>
      <c r="D57" s="106"/>
      <c r="E57" s="105"/>
      <c r="F57" s="62" t="str">
        <f t="shared" si="2"/>
        <v>N</v>
      </c>
      <c r="G57" s="62" t="s">
        <v>74</v>
      </c>
      <c r="H57" s="62" t="str">
        <f t="shared" si="3"/>
        <v>NÃO SELECIONADA</v>
      </c>
      <c r="I57" s="61"/>
      <c r="J57" s="61"/>
      <c r="M57" s="61" t="str">
        <f>IF(T57="Conta selecionada/justificar",COUNTIF($T$12:T57,"conta selecionada/justificar")," ")</f>
        <v xml:space="preserve"> </v>
      </c>
      <c r="N57" s="61">
        <f t="shared" si="10"/>
        <v>0</v>
      </c>
      <c r="O57" s="61">
        <f t="shared" si="11"/>
        <v>0</v>
      </c>
      <c r="P57" s="69">
        <f t="shared" si="12"/>
        <v>0</v>
      </c>
      <c r="Q57" s="61">
        <f t="shared" si="13"/>
        <v>0</v>
      </c>
      <c r="R57" s="61" t="str">
        <f t="shared" si="14"/>
        <v>N</v>
      </c>
      <c r="S57" s="61" t="str">
        <f t="shared" si="15"/>
        <v>N</v>
      </c>
      <c r="T57" s="61" t="str">
        <f t="shared" si="16"/>
        <v>NÃO SELECIONADA</v>
      </c>
    </row>
    <row r="58" spans="1:20" x14ac:dyDescent="0.25">
      <c r="A58" s="61" t="str">
        <f>IF(H58="conta selecionada", COUNTIF($H$12:H58, "conta selecionada"),"")</f>
        <v/>
      </c>
      <c r="B58" s="105"/>
      <c r="C58" s="105"/>
      <c r="D58" s="106"/>
      <c r="E58" s="105"/>
      <c r="F58" s="62" t="str">
        <f t="shared" si="2"/>
        <v>N</v>
      </c>
      <c r="G58" s="62" t="s">
        <v>74</v>
      </c>
      <c r="H58" s="62" t="str">
        <f t="shared" si="3"/>
        <v>NÃO SELECIONADA</v>
      </c>
      <c r="I58" s="61"/>
      <c r="J58" s="61"/>
      <c r="M58" s="61" t="str">
        <f>IF(T58="Conta selecionada/justificar",COUNTIF($T$12:T58,"conta selecionada/justificar")," ")</f>
        <v xml:space="preserve"> </v>
      </c>
      <c r="N58" s="61">
        <f t="shared" si="10"/>
        <v>0</v>
      </c>
      <c r="O58" s="61">
        <f t="shared" si="11"/>
        <v>0</v>
      </c>
      <c r="P58" s="69">
        <f t="shared" si="12"/>
        <v>0</v>
      </c>
      <c r="Q58" s="61">
        <f t="shared" si="13"/>
        <v>0</v>
      </c>
      <c r="R58" s="61" t="str">
        <f t="shared" si="14"/>
        <v>N</v>
      </c>
      <c r="S58" s="61" t="str">
        <f t="shared" si="15"/>
        <v>N</v>
      </c>
      <c r="T58" s="61" t="str">
        <f t="shared" si="16"/>
        <v>NÃO SELECIONADA</v>
      </c>
    </row>
    <row r="59" spans="1:20" x14ac:dyDescent="0.25">
      <c r="A59" s="61" t="str">
        <f>IF(H59="conta selecionada", COUNTIF($H$12:H59, "conta selecionada"),"")</f>
        <v/>
      </c>
      <c r="B59" s="105"/>
      <c r="C59" s="105"/>
      <c r="D59" s="106"/>
      <c r="E59" s="105"/>
      <c r="F59" s="62" t="str">
        <f t="shared" si="2"/>
        <v>N</v>
      </c>
      <c r="G59" s="62" t="s">
        <v>74</v>
      </c>
      <c r="H59" s="62" t="str">
        <f t="shared" si="3"/>
        <v>NÃO SELECIONADA</v>
      </c>
      <c r="I59" s="61"/>
      <c r="J59" s="61"/>
      <c r="M59" s="61" t="str">
        <f>IF(T59="Conta selecionada/justificar",COUNTIF($T$12:T59,"conta selecionada/justificar")," ")</f>
        <v xml:space="preserve"> </v>
      </c>
      <c r="N59" s="61">
        <f t="shared" si="10"/>
        <v>0</v>
      </c>
      <c r="O59" s="61">
        <f t="shared" si="11"/>
        <v>0</v>
      </c>
      <c r="P59" s="69">
        <f t="shared" si="12"/>
        <v>0</v>
      </c>
      <c r="Q59" s="61">
        <f t="shared" si="13"/>
        <v>0</v>
      </c>
      <c r="R59" s="61" t="str">
        <f t="shared" si="14"/>
        <v>N</v>
      </c>
      <c r="S59" s="61" t="str">
        <f t="shared" si="15"/>
        <v>N</v>
      </c>
      <c r="T59" s="61" t="str">
        <f t="shared" si="16"/>
        <v>NÃO SELECIONADA</v>
      </c>
    </row>
    <row r="60" spans="1:20" x14ac:dyDescent="0.25">
      <c r="A60" s="61" t="str">
        <f>IF(H60="conta selecionada", COUNTIF($H$12:H60, "conta selecionada"),"")</f>
        <v/>
      </c>
      <c r="B60" s="105"/>
      <c r="C60" s="105"/>
      <c r="D60" s="106"/>
      <c r="E60" s="105"/>
      <c r="F60" s="62" t="str">
        <f t="shared" si="2"/>
        <v>N</v>
      </c>
      <c r="G60" s="62" t="s">
        <v>74</v>
      </c>
      <c r="H60" s="62" t="str">
        <f t="shared" si="3"/>
        <v>NÃO SELECIONADA</v>
      </c>
      <c r="I60" s="61"/>
      <c r="J60" s="61"/>
      <c r="M60" s="61" t="str">
        <f>IF(T60="Conta selecionada/justificar",COUNTIF($T$12:T60,"conta selecionada/justificar")," ")</f>
        <v xml:space="preserve"> </v>
      </c>
      <c r="N60" s="61">
        <f t="shared" si="10"/>
        <v>0</v>
      </c>
      <c r="O60" s="61">
        <f t="shared" si="11"/>
        <v>0</v>
      </c>
      <c r="P60" s="69">
        <f t="shared" si="12"/>
        <v>0</v>
      </c>
      <c r="Q60" s="61">
        <f t="shared" si="13"/>
        <v>0</v>
      </c>
      <c r="R60" s="61" t="str">
        <f t="shared" si="14"/>
        <v>N</v>
      </c>
      <c r="S60" s="61" t="str">
        <f t="shared" si="15"/>
        <v>N</v>
      </c>
      <c r="T60" s="61" t="str">
        <f t="shared" si="16"/>
        <v>NÃO SELECIONADA</v>
      </c>
    </row>
    <row r="61" spans="1:20" x14ac:dyDescent="0.25">
      <c r="A61" s="61" t="str">
        <f>IF(H61="conta selecionada", COUNTIF($H$12:H61, "conta selecionada"),"")</f>
        <v/>
      </c>
      <c r="B61" s="105"/>
      <c r="C61" s="105"/>
      <c r="D61" s="106"/>
      <c r="E61" s="105"/>
      <c r="F61" s="62" t="str">
        <f t="shared" si="2"/>
        <v>N</v>
      </c>
      <c r="G61" s="62" t="s">
        <v>74</v>
      </c>
      <c r="H61" s="62" t="str">
        <f t="shared" si="3"/>
        <v>NÃO SELECIONADA</v>
      </c>
      <c r="I61" s="61"/>
      <c r="J61" s="61"/>
      <c r="M61" s="61" t="str">
        <f>IF(T61="Conta selecionada/justificar",COUNTIF($T$12:T61,"conta selecionada/justificar")," ")</f>
        <v xml:space="preserve"> </v>
      </c>
      <c r="N61" s="61">
        <f t="shared" si="10"/>
        <v>0</v>
      </c>
      <c r="O61" s="61">
        <f t="shared" si="11"/>
        <v>0</v>
      </c>
      <c r="P61" s="69">
        <f t="shared" si="12"/>
        <v>0</v>
      </c>
      <c r="Q61" s="61">
        <f t="shared" si="13"/>
        <v>0</v>
      </c>
      <c r="R61" s="61" t="str">
        <f t="shared" si="14"/>
        <v>N</v>
      </c>
      <c r="S61" s="61" t="str">
        <f t="shared" si="15"/>
        <v>N</v>
      </c>
      <c r="T61" s="61" t="str">
        <f t="shared" si="16"/>
        <v>NÃO SELECIONADA</v>
      </c>
    </row>
    <row r="62" spans="1:20" x14ac:dyDescent="0.25">
      <c r="A62" s="61" t="str">
        <f>IF(H62="conta selecionada", COUNTIF($H$12:H62, "conta selecionada"),"")</f>
        <v/>
      </c>
      <c r="B62" s="105"/>
      <c r="C62" s="105"/>
      <c r="D62" s="106"/>
      <c r="E62" s="105"/>
      <c r="F62" s="62" t="str">
        <f t="shared" si="2"/>
        <v>N</v>
      </c>
      <c r="G62" s="62" t="s">
        <v>74</v>
      </c>
      <c r="H62" s="62" t="str">
        <f t="shared" si="3"/>
        <v>NÃO SELECIONADA</v>
      </c>
      <c r="I62" s="61"/>
      <c r="J62" s="61"/>
      <c r="M62" s="61" t="str">
        <f>IF(T62="Conta selecionada/justificar",COUNTIF($T$12:T62,"conta selecionada/justificar")," ")</f>
        <v xml:space="preserve"> </v>
      </c>
      <c r="N62" s="61">
        <f t="shared" si="10"/>
        <v>0</v>
      </c>
      <c r="O62" s="61">
        <f t="shared" si="11"/>
        <v>0</v>
      </c>
      <c r="P62" s="69">
        <f t="shared" si="12"/>
        <v>0</v>
      </c>
      <c r="Q62" s="61">
        <f t="shared" si="13"/>
        <v>0</v>
      </c>
      <c r="R62" s="61" t="str">
        <f t="shared" si="14"/>
        <v>N</v>
      </c>
      <c r="S62" s="61" t="str">
        <f t="shared" si="15"/>
        <v>N</v>
      </c>
      <c r="T62" s="61" t="str">
        <f t="shared" si="16"/>
        <v>NÃO SELECIONADA</v>
      </c>
    </row>
    <row r="63" spans="1:20" x14ac:dyDescent="0.25">
      <c r="A63" s="61" t="str">
        <f>IF(H63="conta selecionada", COUNTIF($H$12:H63, "conta selecionada"),"")</f>
        <v/>
      </c>
      <c r="B63" s="105"/>
      <c r="C63" s="105"/>
      <c r="D63" s="106"/>
      <c r="E63" s="105"/>
      <c r="F63" s="63" t="str">
        <f t="shared" si="2"/>
        <v>N</v>
      </c>
      <c r="G63" s="62" t="s">
        <v>74</v>
      </c>
      <c r="H63" s="62" t="str">
        <f t="shared" si="3"/>
        <v>NÃO SELECIONADA</v>
      </c>
      <c r="I63" s="61"/>
      <c r="J63" s="61"/>
      <c r="M63" s="61" t="str">
        <f>IF(T63="Conta selecionada/justificar",COUNTIF($T$12:T63,"conta selecionada/justificar")," ")</f>
        <v xml:space="preserve"> </v>
      </c>
      <c r="N63" s="61">
        <f t="shared" si="10"/>
        <v>0</v>
      </c>
      <c r="O63" s="61">
        <f t="shared" si="11"/>
        <v>0</v>
      </c>
      <c r="P63" s="69">
        <f t="shared" si="12"/>
        <v>0</v>
      </c>
      <c r="Q63" s="61">
        <f t="shared" si="13"/>
        <v>0</v>
      </c>
      <c r="R63" s="61" t="str">
        <f t="shared" si="14"/>
        <v>N</v>
      </c>
      <c r="S63" s="61" t="str">
        <f t="shared" si="15"/>
        <v>N</v>
      </c>
      <c r="T63" s="61" t="str">
        <f t="shared" si="16"/>
        <v>NÃO SELECIONADA</v>
      </c>
    </row>
    <row r="64" spans="1:20" x14ac:dyDescent="0.25">
      <c r="A64" s="61" t="str">
        <f>IF(H64="conta selecionada", COUNTIF($H$12:H64, "conta selecionada"),"")</f>
        <v/>
      </c>
      <c r="B64" s="105"/>
      <c r="C64" s="105"/>
      <c r="D64" s="106"/>
      <c r="E64" s="105"/>
      <c r="F64" s="62" t="str">
        <f t="shared" si="2"/>
        <v>N</v>
      </c>
      <c r="G64" s="62" t="s">
        <v>74</v>
      </c>
      <c r="H64" s="62" t="str">
        <f t="shared" si="3"/>
        <v>NÃO SELECIONADA</v>
      </c>
      <c r="I64" s="61"/>
      <c r="J64" s="61"/>
      <c r="M64" s="61" t="str">
        <f>IF(T64="Conta selecionada/justificar",COUNTIF($T$12:T64,"conta selecionada/justificar")," ")</f>
        <v xml:space="preserve"> </v>
      </c>
      <c r="N64" s="61">
        <f t="shared" si="10"/>
        <v>0</v>
      </c>
      <c r="O64" s="61">
        <f t="shared" si="11"/>
        <v>0</v>
      </c>
      <c r="P64" s="69">
        <f t="shared" si="12"/>
        <v>0</v>
      </c>
      <c r="Q64" s="61">
        <f t="shared" si="13"/>
        <v>0</v>
      </c>
      <c r="R64" s="61" t="str">
        <f t="shared" si="14"/>
        <v>N</v>
      </c>
      <c r="S64" s="61" t="str">
        <f t="shared" si="15"/>
        <v>N</v>
      </c>
      <c r="T64" s="61" t="str">
        <f t="shared" si="16"/>
        <v>NÃO SELECIONADA</v>
      </c>
    </row>
    <row r="65" spans="1:20" x14ac:dyDescent="0.25">
      <c r="A65" s="61" t="str">
        <f>IF(H65="conta selecionada", COUNTIF($H$12:H65, "conta selecionada"),"")</f>
        <v/>
      </c>
      <c r="B65" s="105"/>
      <c r="C65" s="105"/>
      <c r="D65" s="106"/>
      <c r="E65" s="105"/>
      <c r="F65" s="62" t="str">
        <f t="shared" si="2"/>
        <v>N</v>
      </c>
      <c r="G65" s="62" t="s">
        <v>74</v>
      </c>
      <c r="H65" s="62" t="str">
        <f t="shared" si="3"/>
        <v>NÃO SELECIONADA</v>
      </c>
      <c r="I65" s="61"/>
      <c r="J65" s="61"/>
      <c r="M65" s="61" t="str">
        <f>IF(T65="Conta selecionada/justificar",COUNTIF($T$12:T65,"conta selecionada/justificar")," ")</f>
        <v xml:space="preserve"> </v>
      </c>
      <c r="N65" s="61">
        <f t="shared" si="10"/>
        <v>0</v>
      </c>
      <c r="O65" s="61">
        <f t="shared" si="11"/>
        <v>0</v>
      </c>
      <c r="P65" s="69">
        <f t="shared" si="12"/>
        <v>0</v>
      </c>
      <c r="Q65" s="61">
        <f t="shared" si="13"/>
        <v>0</v>
      </c>
      <c r="R65" s="61" t="str">
        <f t="shared" si="14"/>
        <v>N</v>
      </c>
      <c r="S65" s="61" t="str">
        <f t="shared" si="15"/>
        <v>N</v>
      </c>
      <c r="T65" s="61" t="str">
        <f t="shared" si="16"/>
        <v>NÃO SELECIONADA</v>
      </c>
    </row>
    <row r="66" spans="1:20" x14ac:dyDescent="0.25">
      <c r="A66" s="61" t="str">
        <f>IF(H66="conta selecionada", COUNTIF($H$12:H66, "conta selecionada"),"")</f>
        <v/>
      </c>
      <c r="B66" s="105"/>
      <c r="C66" s="105"/>
      <c r="D66" s="106"/>
      <c r="E66" s="105"/>
      <c r="F66" s="62" t="str">
        <f t="shared" si="2"/>
        <v>N</v>
      </c>
      <c r="G66" s="62" t="s">
        <v>74</v>
      </c>
      <c r="H66" s="62" t="str">
        <f t="shared" si="3"/>
        <v>NÃO SELECIONADA</v>
      </c>
      <c r="I66" s="61"/>
      <c r="J66" s="61"/>
      <c r="M66" s="61" t="str">
        <f>IF(T66="Conta selecionada/justificar",COUNTIF($T$12:T66,"conta selecionada/justificar")," ")</f>
        <v xml:space="preserve"> </v>
      </c>
      <c r="N66" s="61">
        <f t="shared" si="10"/>
        <v>0</v>
      </c>
      <c r="O66" s="61">
        <f t="shared" si="11"/>
        <v>0</v>
      </c>
      <c r="P66" s="69">
        <f t="shared" si="12"/>
        <v>0</v>
      </c>
      <c r="Q66" s="61">
        <f t="shared" si="13"/>
        <v>0</v>
      </c>
      <c r="R66" s="61" t="str">
        <f t="shared" si="14"/>
        <v>N</v>
      </c>
      <c r="S66" s="61" t="str">
        <f t="shared" si="15"/>
        <v>N</v>
      </c>
      <c r="T66" s="61" t="str">
        <f t="shared" si="16"/>
        <v>NÃO SELECIONADA</v>
      </c>
    </row>
    <row r="67" spans="1:20" x14ac:dyDescent="0.25">
      <c r="A67" s="61" t="str">
        <f>IF(H67="conta selecionada", COUNTIF($H$12:H67, "conta selecionada"),"")</f>
        <v/>
      </c>
      <c r="B67" s="105"/>
      <c r="C67" s="105"/>
      <c r="D67" s="106"/>
      <c r="E67" s="105"/>
      <c r="F67" s="62" t="str">
        <f t="shared" si="2"/>
        <v>N</v>
      </c>
      <c r="G67" s="62" t="s">
        <v>74</v>
      </c>
      <c r="H67" s="62" t="str">
        <f t="shared" si="3"/>
        <v>NÃO SELECIONADA</v>
      </c>
      <c r="I67" s="61"/>
      <c r="J67" s="61"/>
      <c r="M67" s="61" t="str">
        <f>IF(T67="Conta selecionada/justificar",COUNTIF($T$12:T67,"conta selecionada/justificar")," ")</f>
        <v xml:space="preserve"> </v>
      </c>
      <c r="N67" s="61">
        <f t="shared" si="10"/>
        <v>0</v>
      </c>
      <c r="O67" s="61">
        <f t="shared" si="11"/>
        <v>0</v>
      </c>
      <c r="P67" s="69">
        <f t="shared" si="12"/>
        <v>0</v>
      </c>
      <c r="Q67" s="61">
        <f t="shared" si="13"/>
        <v>0</v>
      </c>
      <c r="R67" s="61" t="str">
        <f t="shared" si="14"/>
        <v>N</v>
      </c>
      <c r="S67" s="61" t="str">
        <f t="shared" si="15"/>
        <v>N</v>
      </c>
      <c r="T67" s="61" t="str">
        <f t="shared" si="16"/>
        <v>NÃO SELECIONADA</v>
      </c>
    </row>
    <row r="68" spans="1:20" x14ac:dyDescent="0.25">
      <c r="A68" s="61" t="str">
        <f>IF(H68="conta selecionada", COUNTIF($H$12:H68, "conta selecionada"),"")</f>
        <v/>
      </c>
      <c r="B68" s="105"/>
      <c r="C68" s="105"/>
      <c r="D68" s="106"/>
      <c r="E68" s="105"/>
      <c r="F68" s="62" t="str">
        <f t="shared" si="2"/>
        <v>N</v>
      </c>
      <c r="G68" s="62" t="s">
        <v>74</v>
      </c>
      <c r="H68" s="62" t="str">
        <f t="shared" si="3"/>
        <v>NÃO SELECIONADA</v>
      </c>
      <c r="I68" s="61"/>
      <c r="J68" s="61"/>
      <c r="M68" s="61" t="str">
        <f>IF(T68="Conta selecionada/justificar",COUNTIF($T$12:T68,"conta selecionada/justificar")," ")</f>
        <v xml:space="preserve"> </v>
      </c>
      <c r="N68" s="61">
        <f t="shared" si="10"/>
        <v>0</v>
      </c>
      <c r="O68" s="61">
        <f t="shared" si="11"/>
        <v>0</v>
      </c>
      <c r="P68" s="69">
        <f t="shared" si="12"/>
        <v>0</v>
      </c>
      <c r="Q68" s="61">
        <f t="shared" si="13"/>
        <v>0</v>
      </c>
      <c r="R68" s="61" t="str">
        <f t="shared" si="14"/>
        <v>N</v>
      </c>
      <c r="S68" s="61" t="str">
        <f t="shared" si="15"/>
        <v>N</v>
      </c>
      <c r="T68" s="61" t="str">
        <f t="shared" si="16"/>
        <v>NÃO SELECIONADA</v>
      </c>
    </row>
    <row r="69" spans="1:20" x14ac:dyDescent="0.25">
      <c r="A69" s="61" t="str">
        <f>IF(H69="conta selecionada", COUNTIF($H$12:H69, "conta selecionada"),"")</f>
        <v/>
      </c>
      <c r="B69" s="105"/>
      <c r="C69" s="105"/>
      <c r="D69" s="106"/>
      <c r="E69" s="105"/>
      <c r="F69" s="62" t="str">
        <f t="shared" si="2"/>
        <v>N</v>
      </c>
      <c r="G69" s="62" t="s">
        <v>74</v>
      </c>
      <c r="H69" s="62" t="str">
        <f t="shared" si="3"/>
        <v>NÃO SELECIONADA</v>
      </c>
      <c r="I69" s="61"/>
      <c r="J69" s="61"/>
      <c r="M69" s="61" t="str">
        <f>IF(T69="Conta selecionada/justificar",COUNTIF($T$12:T69,"conta selecionada/justificar")," ")</f>
        <v xml:space="preserve"> </v>
      </c>
      <c r="N69" s="61">
        <f t="shared" si="10"/>
        <v>0</v>
      </c>
      <c r="O69" s="61">
        <f t="shared" si="11"/>
        <v>0</v>
      </c>
      <c r="P69" s="69">
        <f t="shared" si="12"/>
        <v>0</v>
      </c>
      <c r="Q69" s="61">
        <f t="shared" si="13"/>
        <v>0</v>
      </c>
      <c r="R69" s="61" t="str">
        <f t="shared" si="14"/>
        <v>N</v>
      </c>
      <c r="S69" s="61" t="str">
        <f t="shared" si="15"/>
        <v>N</v>
      </c>
      <c r="T69" s="61" t="str">
        <f t="shared" si="16"/>
        <v>NÃO SELECIONADA</v>
      </c>
    </row>
    <row r="70" spans="1:20" x14ac:dyDescent="0.25">
      <c r="A70" s="61" t="str">
        <f>IF(H70="conta selecionada", COUNTIF($H$12:H70, "conta selecionada"),"")</f>
        <v/>
      </c>
      <c r="B70" s="105"/>
      <c r="C70" s="105"/>
      <c r="D70" s="106"/>
      <c r="E70" s="105"/>
      <c r="F70" s="62" t="str">
        <f t="shared" si="2"/>
        <v>N</v>
      </c>
      <c r="G70" s="62" t="s">
        <v>74</v>
      </c>
      <c r="H70" s="62" t="str">
        <f t="shared" si="3"/>
        <v>NÃO SELECIONADA</v>
      </c>
      <c r="I70" s="61"/>
      <c r="J70" s="61"/>
      <c r="M70" s="61" t="str">
        <f>IF(T70="Conta selecionada/justificar",COUNTIF($T$12:T70,"conta selecionada/justificar")," ")</f>
        <v xml:space="preserve"> </v>
      </c>
      <c r="N70" s="61">
        <f t="shared" si="10"/>
        <v>0</v>
      </c>
      <c r="O70" s="61">
        <f t="shared" si="11"/>
        <v>0</v>
      </c>
      <c r="P70" s="69">
        <f t="shared" si="12"/>
        <v>0</v>
      </c>
      <c r="Q70" s="61">
        <f t="shared" si="13"/>
        <v>0</v>
      </c>
      <c r="R70" s="61" t="str">
        <f t="shared" si="14"/>
        <v>N</v>
      </c>
      <c r="S70" s="61" t="str">
        <f t="shared" si="15"/>
        <v>N</v>
      </c>
      <c r="T70" s="61" t="str">
        <f t="shared" si="16"/>
        <v>NÃO SELECIONADA</v>
      </c>
    </row>
    <row r="71" spans="1:20" x14ac:dyDescent="0.25">
      <c r="A71" s="61" t="str">
        <f>IF(H71="conta selecionada", COUNTIF($H$12:H71, "conta selecionada"),"")</f>
        <v/>
      </c>
      <c r="B71" s="105"/>
      <c r="C71" s="105"/>
      <c r="D71" s="106"/>
      <c r="E71" s="105"/>
      <c r="F71" s="62" t="str">
        <f t="shared" si="2"/>
        <v>N</v>
      </c>
      <c r="G71" s="62" t="s">
        <v>74</v>
      </c>
      <c r="H71" s="62" t="str">
        <f t="shared" si="3"/>
        <v>NÃO SELECIONADA</v>
      </c>
      <c r="I71" s="61"/>
      <c r="J71" s="61"/>
      <c r="M71" s="61" t="str">
        <f>IF(T71="Conta selecionada/justificar",COUNTIF($T$12:T71,"conta selecionada/justificar")," ")</f>
        <v xml:space="preserve"> </v>
      </c>
      <c r="N71" s="61">
        <f t="shared" si="10"/>
        <v>0</v>
      </c>
      <c r="O71" s="61">
        <f t="shared" si="11"/>
        <v>0</v>
      </c>
      <c r="P71" s="69">
        <f t="shared" si="12"/>
        <v>0</v>
      </c>
      <c r="Q71" s="61">
        <f t="shared" si="13"/>
        <v>0</v>
      </c>
      <c r="R71" s="61" t="str">
        <f t="shared" si="14"/>
        <v>N</v>
      </c>
      <c r="S71" s="61" t="str">
        <f t="shared" si="15"/>
        <v>N</v>
      </c>
      <c r="T71" s="61" t="str">
        <f t="shared" si="16"/>
        <v>NÃO SELECIONADA</v>
      </c>
    </row>
    <row r="72" spans="1:20" x14ac:dyDescent="0.25">
      <c r="A72" s="61" t="str">
        <f>IF(H72="conta selecionada", COUNTIF($H$12:H72, "conta selecionada"),"")</f>
        <v/>
      </c>
      <c r="B72" s="105"/>
      <c r="C72" s="105"/>
      <c r="D72" s="106"/>
      <c r="E72" s="105"/>
      <c r="F72" s="62" t="str">
        <f t="shared" si="2"/>
        <v>N</v>
      </c>
      <c r="G72" s="62" t="s">
        <v>74</v>
      </c>
      <c r="H72" s="62" t="str">
        <f t="shared" si="3"/>
        <v>NÃO SELECIONADA</v>
      </c>
      <c r="I72" s="61"/>
      <c r="J72" s="61"/>
      <c r="M72" s="61" t="str">
        <f>IF(T72="Conta selecionada/justificar",COUNTIF($T$12:T72,"conta selecionada/justificar")," ")</f>
        <v xml:space="preserve"> </v>
      </c>
      <c r="N72" s="61">
        <f t="shared" si="10"/>
        <v>0</v>
      </c>
      <c r="O72" s="61">
        <f t="shared" si="11"/>
        <v>0</v>
      </c>
      <c r="P72" s="69">
        <f t="shared" si="12"/>
        <v>0</v>
      </c>
      <c r="Q72" s="61">
        <f t="shared" si="13"/>
        <v>0</v>
      </c>
      <c r="R72" s="61" t="str">
        <f t="shared" si="14"/>
        <v>N</v>
      </c>
      <c r="S72" s="61" t="str">
        <f t="shared" si="15"/>
        <v>N</v>
      </c>
      <c r="T72" s="61" t="str">
        <f t="shared" si="16"/>
        <v>NÃO SELECIONADA</v>
      </c>
    </row>
    <row r="73" spans="1:20" x14ac:dyDescent="0.25">
      <c r="A73" s="61" t="str">
        <f>IF(H73="conta selecionada", COUNTIF($H$12:H73, "conta selecionada"),"")</f>
        <v/>
      </c>
      <c r="B73" s="105"/>
      <c r="C73" s="105"/>
      <c r="D73" s="106"/>
      <c r="E73" s="105"/>
      <c r="F73" s="62" t="str">
        <f t="shared" si="2"/>
        <v>N</v>
      </c>
      <c r="G73" s="62" t="s">
        <v>74</v>
      </c>
      <c r="H73" s="62" t="str">
        <f t="shared" si="3"/>
        <v>NÃO SELECIONADA</v>
      </c>
      <c r="I73" s="61"/>
      <c r="J73" s="61"/>
      <c r="M73" s="61" t="str">
        <f>IF(T73="Conta selecionada/justificar",COUNTIF($T$12:T73,"conta selecionada/justificar")," ")</f>
        <v xml:space="preserve"> </v>
      </c>
      <c r="N73" s="61">
        <f t="shared" si="10"/>
        <v>0</v>
      </c>
      <c r="O73" s="61">
        <f t="shared" si="11"/>
        <v>0</v>
      </c>
      <c r="P73" s="69">
        <f t="shared" si="12"/>
        <v>0</v>
      </c>
      <c r="Q73" s="61">
        <f t="shared" si="13"/>
        <v>0</v>
      </c>
      <c r="R73" s="61" t="str">
        <f t="shared" si="14"/>
        <v>N</v>
      </c>
      <c r="S73" s="61" t="str">
        <f t="shared" si="15"/>
        <v>N</v>
      </c>
      <c r="T73" s="61" t="str">
        <f t="shared" si="16"/>
        <v>NÃO SELECIONADA</v>
      </c>
    </row>
    <row r="74" spans="1:20" x14ac:dyDescent="0.25">
      <c r="A74" s="61" t="str">
        <f>IF(H74="conta selecionada", COUNTIF($H$12:H74, "conta selecionada"),"")</f>
        <v/>
      </c>
      <c r="B74" s="105"/>
      <c r="C74" s="105"/>
      <c r="D74" s="105"/>
      <c r="E74" s="105"/>
      <c r="F74" s="62" t="str">
        <f t="shared" si="2"/>
        <v>N</v>
      </c>
      <c r="G74" s="62" t="s">
        <v>74</v>
      </c>
      <c r="H74" s="62" t="str">
        <f t="shared" ref="H74:H137" si="17">IF(G74="NA","CONTA TOTALIZADORA",IF(G74="N","NÃO SELECIONADA",IF(AND(F74="S",G74="S"),"CONTA SELECIONADA","CONTA SELECIONADA/JUSTIFICAR")))</f>
        <v>NÃO SELECIONADA</v>
      </c>
      <c r="I74" s="61"/>
      <c r="J74" s="61"/>
      <c r="M74" s="61" t="str">
        <f>IF(T74="Conta selecionada/justificar",COUNTIF($T$12:T74,"conta selecionada/justificar")," ")</f>
        <v xml:space="preserve"> </v>
      </c>
      <c r="N74" s="61">
        <f t="shared" ref="N74:N137" si="18" xml:space="preserve"> B74</f>
        <v>0</v>
      </c>
      <c r="O74" s="61">
        <f t="shared" si="11"/>
        <v>0</v>
      </c>
      <c r="P74" s="69">
        <f t="shared" si="12"/>
        <v>0</v>
      </c>
      <c r="Q74" s="61">
        <f t="shared" si="13"/>
        <v>0</v>
      </c>
      <c r="R74" s="61" t="str">
        <f t="shared" si="14"/>
        <v>N</v>
      </c>
      <c r="S74" s="61" t="str">
        <f t="shared" si="15"/>
        <v>N</v>
      </c>
      <c r="T74" s="61" t="str">
        <f t="shared" si="16"/>
        <v>NÃO SELECIONADA</v>
      </c>
    </row>
    <row r="75" spans="1:20" x14ac:dyDescent="0.25">
      <c r="A75" s="61" t="str">
        <f>IF(H75="conta selecionada", COUNTIF($H$12:H75, "conta selecionada"),"")</f>
        <v/>
      </c>
      <c r="B75" s="105"/>
      <c r="C75" s="105"/>
      <c r="D75" s="106"/>
      <c r="E75" s="105"/>
      <c r="F75" s="62" t="str">
        <f t="shared" ref="F75:F138" si="19">IF(D75&gt;$D$6,"S","N")</f>
        <v>N</v>
      </c>
      <c r="G75" s="62" t="s">
        <v>74</v>
      </c>
      <c r="H75" s="62" t="str">
        <f t="shared" si="17"/>
        <v>NÃO SELECIONADA</v>
      </c>
      <c r="I75" s="61"/>
      <c r="J75" s="61"/>
      <c r="M75" s="61" t="str">
        <f>IF(T75="Conta selecionada/justificar",COUNTIF($T$12:T75,"conta selecionada/justificar")," ")</f>
        <v xml:space="preserve"> </v>
      </c>
      <c r="N75" s="61">
        <f t="shared" si="18"/>
        <v>0</v>
      </c>
      <c r="O75" s="61">
        <f t="shared" si="11"/>
        <v>0</v>
      </c>
      <c r="P75" s="69">
        <f t="shared" si="12"/>
        <v>0</v>
      </c>
      <c r="Q75" s="61">
        <f t="shared" si="13"/>
        <v>0</v>
      </c>
      <c r="R75" s="61" t="str">
        <f t="shared" si="14"/>
        <v>N</v>
      </c>
      <c r="S75" s="61" t="str">
        <f t="shared" si="15"/>
        <v>N</v>
      </c>
      <c r="T75" s="61" t="str">
        <f t="shared" si="16"/>
        <v>NÃO SELECIONADA</v>
      </c>
    </row>
    <row r="76" spans="1:20" x14ac:dyDescent="0.25">
      <c r="A76" s="61" t="str">
        <f>IF(H76="conta selecionada", COUNTIF($H$12:H76, "conta selecionada"),"")</f>
        <v/>
      </c>
      <c r="B76" s="105"/>
      <c r="C76" s="105"/>
      <c r="D76" s="106"/>
      <c r="E76" s="105"/>
      <c r="F76" s="63" t="str">
        <f t="shared" si="19"/>
        <v>N</v>
      </c>
      <c r="G76" s="62" t="s">
        <v>74</v>
      </c>
      <c r="H76" s="62" t="str">
        <f t="shared" si="17"/>
        <v>NÃO SELECIONADA</v>
      </c>
      <c r="I76" s="61"/>
      <c r="J76" s="61"/>
      <c r="M76" s="61" t="str">
        <f>IF(T76="Conta selecionada/justificar",COUNTIF($T$12:T76,"conta selecionada/justificar")," ")</f>
        <v xml:space="preserve"> </v>
      </c>
      <c r="N76" s="61">
        <f t="shared" si="18"/>
        <v>0</v>
      </c>
      <c r="O76" s="61">
        <f t="shared" si="11"/>
        <v>0</v>
      </c>
      <c r="P76" s="69">
        <f t="shared" si="12"/>
        <v>0</v>
      </c>
      <c r="Q76" s="61">
        <f t="shared" si="13"/>
        <v>0</v>
      </c>
      <c r="R76" s="61" t="str">
        <f t="shared" si="14"/>
        <v>N</v>
      </c>
      <c r="S76" s="61" t="str">
        <f t="shared" si="15"/>
        <v>N</v>
      </c>
      <c r="T76" s="61" t="str">
        <f t="shared" si="16"/>
        <v>NÃO SELECIONADA</v>
      </c>
    </row>
    <row r="77" spans="1:20" x14ac:dyDescent="0.25">
      <c r="A77" s="61" t="str">
        <f>IF(H77="conta selecionada", COUNTIF($H$12:H77, "conta selecionada"),"")</f>
        <v/>
      </c>
      <c r="B77" s="105"/>
      <c r="C77" s="105"/>
      <c r="D77" s="106"/>
      <c r="E77" s="105"/>
      <c r="F77" s="63" t="str">
        <f t="shared" si="19"/>
        <v>N</v>
      </c>
      <c r="G77" s="62" t="s">
        <v>74</v>
      </c>
      <c r="H77" s="62" t="str">
        <f t="shared" si="17"/>
        <v>NÃO SELECIONADA</v>
      </c>
      <c r="I77" s="61"/>
      <c r="J77" s="61"/>
      <c r="M77" s="61" t="str">
        <f>IF(T77="Conta selecionada/justificar",COUNTIF($T$12:T77,"conta selecionada/justificar")," ")</f>
        <v xml:space="preserve"> </v>
      </c>
      <c r="N77" s="61">
        <f t="shared" si="18"/>
        <v>0</v>
      </c>
      <c r="O77" s="61">
        <f t="shared" si="11"/>
        <v>0</v>
      </c>
      <c r="P77" s="69">
        <f t="shared" si="12"/>
        <v>0</v>
      </c>
      <c r="Q77" s="61">
        <f t="shared" si="13"/>
        <v>0</v>
      </c>
      <c r="R77" s="61" t="str">
        <f t="shared" si="14"/>
        <v>N</v>
      </c>
      <c r="S77" s="61" t="str">
        <f t="shared" si="15"/>
        <v>N</v>
      </c>
      <c r="T77" s="61" t="str">
        <f t="shared" si="16"/>
        <v>NÃO SELECIONADA</v>
      </c>
    </row>
    <row r="78" spans="1:20" x14ac:dyDescent="0.25">
      <c r="A78" s="61" t="str">
        <f>IF(H78="conta selecionada", COUNTIF($H$12:H78, "conta selecionada"),"")</f>
        <v/>
      </c>
      <c r="B78" s="105"/>
      <c r="C78" s="105"/>
      <c r="D78" s="106"/>
      <c r="E78" s="105"/>
      <c r="F78" s="63" t="str">
        <f t="shared" si="19"/>
        <v>N</v>
      </c>
      <c r="G78" s="62" t="s">
        <v>74</v>
      </c>
      <c r="H78" s="62" t="str">
        <f t="shared" si="17"/>
        <v>NÃO SELECIONADA</v>
      </c>
      <c r="I78" s="61"/>
      <c r="J78" s="61"/>
      <c r="M78" s="61" t="str">
        <f>IF(T78="Conta selecionada/justificar",COUNTIF($T$12:T78,"conta selecionada/justificar")," ")</f>
        <v xml:space="preserve"> </v>
      </c>
      <c r="N78" s="61">
        <f t="shared" si="18"/>
        <v>0</v>
      </c>
      <c r="O78" s="61">
        <f t="shared" si="11"/>
        <v>0</v>
      </c>
      <c r="P78" s="69">
        <f t="shared" si="12"/>
        <v>0</v>
      </c>
      <c r="Q78" s="61">
        <f t="shared" si="13"/>
        <v>0</v>
      </c>
      <c r="R78" s="61" t="str">
        <f t="shared" si="14"/>
        <v>N</v>
      </c>
      <c r="S78" s="61" t="str">
        <f t="shared" si="15"/>
        <v>N</v>
      </c>
      <c r="T78" s="61" t="str">
        <f t="shared" si="16"/>
        <v>NÃO SELECIONADA</v>
      </c>
    </row>
    <row r="79" spans="1:20" x14ac:dyDescent="0.25">
      <c r="A79" s="61" t="str">
        <f>IF(H79="conta selecionada", COUNTIF($H$12:H79, "conta selecionada"),"")</f>
        <v/>
      </c>
      <c r="B79" s="105"/>
      <c r="C79" s="105"/>
      <c r="D79" s="106"/>
      <c r="E79" s="105"/>
      <c r="F79" s="63" t="str">
        <f t="shared" si="19"/>
        <v>N</v>
      </c>
      <c r="G79" s="62" t="s">
        <v>74</v>
      </c>
      <c r="H79" s="62" t="str">
        <f t="shared" si="17"/>
        <v>NÃO SELECIONADA</v>
      </c>
      <c r="I79" s="61"/>
      <c r="J79" s="61"/>
      <c r="M79" s="61" t="str">
        <f>IF(T79="Conta selecionada/justificar",COUNTIF($T$12:T79,"conta selecionada/justificar")," ")</f>
        <v xml:space="preserve"> </v>
      </c>
      <c r="N79" s="61">
        <f t="shared" si="18"/>
        <v>0</v>
      </c>
      <c r="O79" s="61">
        <f t="shared" si="11"/>
        <v>0</v>
      </c>
      <c r="P79" s="69">
        <f t="shared" si="12"/>
        <v>0</v>
      </c>
      <c r="Q79" s="61">
        <f t="shared" si="13"/>
        <v>0</v>
      </c>
      <c r="R79" s="61" t="str">
        <f t="shared" si="14"/>
        <v>N</v>
      </c>
      <c r="S79" s="61" t="str">
        <f t="shared" si="15"/>
        <v>N</v>
      </c>
      <c r="T79" s="61" t="str">
        <f t="shared" si="16"/>
        <v>NÃO SELECIONADA</v>
      </c>
    </row>
    <row r="80" spans="1:20" x14ac:dyDescent="0.25">
      <c r="A80" s="61" t="str">
        <f>IF(H80="conta selecionada", COUNTIF($H$12:H80, "conta selecionada"),"")</f>
        <v/>
      </c>
      <c r="B80" s="105"/>
      <c r="C80" s="105"/>
      <c r="D80" s="106"/>
      <c r="E80" s="105"/>
      <c r="F80" s="62" t="str">
        <f t="shared" si="19"/>
        <v>N</v>
      </c>
      <c r="G80" s="62" t="s">
        <v>74</v>
      </c>
      <c r="H80" s="62" t="str">
        <f t="shared" si="17"/>
        <v>NÃO SELECIONADA</v>
      </c>
      <c r="I80" s="61"/>
      <c r="J80" s="61"/>
      <c r="M80" s="61" t="str">
        <f>IF(T80="Conta selecionada/justificar",COUNTIF($T$12:T80,"conta selecionada/justificar")," ")</f>
        <v xml:space="preserve"> </v>
      </c>
      <c r="N80" s="61">
        <f t="shared" si="18"/>
        <v>0</v>
      </c>
      <c r="O80" s="61">
        <f t="shared" si="11"/>
        <v>0</v>
      </c>
      <c r="P80" s="69">
        <f t="shared" si="12"/>
        <v>0</v>
      </c>
      <c r="Q80" s="61">
        <f t="shared" si="13"/>
        <v>0</v>
      </c>
      <c r="R80" s="61" t="str">
        <f t="shared" si="14"/>
        <v>N</v>
      </c>
      <c r="S80" s="61" t="str">
        <f t="shared" si="15"/>
        <v>N</v>
      </c>
      <c r="T80" s="61" t="str">
        <f t="shared" si="16"/>
        <v>NÃO SELECIONADA</v>
      </c>
    </row>
    <row r="81" spans="1:20" x14ac:dyDescent="0.25">
      <c r="A81" s="61" t="str">
        <f>IF(H81="conta selecionada", COUNTIF($H$12:H81, "conta selecionada"),"")</f>
        <v/>
      </c>
      <c r="B81" s="105"/>
      <c r="C81" s="105"/>
      <c r="D81" s="106"/>
      <c r="E81" s="105"/>
      <c r="F81" s="63" t="str">
        <f t="shared" si="19"/>
        <v>N</v>
      </c>
      <c r="G81" s="62" t="s">
        <v>74</v>
      </c>
      <c r="H81" s="62" t="str">
        <f t="shared" si="17"/>
        <v>NÃO SELECIONADA</v>
      </c>
      <c r="I81" s="61"/>
      <c r="J81" s="61"/>
      <c r="M81" s="61" t="str">
        <f>IF(T81="Conta selecionada/justificar",COUNTIF($T$12:T81,"conta selecionada/justificar")," ")</f>
        <v xml:space="preserve"> </v>
      </c>
      <c r="N81" s="61">
        <f t="shared" si="18"/>
        <v>0</v>
      </c>
      <c r="O81" s="61">
        <f t="shared" ref="O81:O144" si="20" xml:space="preserve"> C81</f>
        <v>0</v>
      </c>
      <c r="P81" s="69">
        <f t="shared" ref="P81:P144" si="21" xml:space="preserve"> D81</f>
        <v>0</v>
      </c>
      <c r="Q81" s="61">
        <f t="shared" ref="Q81:Q144" si="22" xml:space="preserve"> E81</f>
        <v>0</v>
      </c>
      <c r="R81" s="61" t="str">
        <f t="shared" ref="R81:R144" si="23" xml:space="preserve"> F81</f>
        <v>N</v>
      </c>
      <c r="S81" s="61" t="str">
        <f t="shared" ref="S81:S144" si="24" xml:space="preserve"> G81</f>
        <v>N</v>
      </c>
      <c r="T81" s="61" t="str">
        <f t="shared" ref="T81:T144" si="25" xml:space="preserve"> H81</f>
        <v>NÃO SELECIONADA</v>
      </c>
    </row>
    <row r="82" spans="1:20" x14ac:dyDescent="0.25">
      <c r="A82" s="61" t="str">
        <f>IF(H82="conta selecionada", COUNTIF($H$12:H82, "conta selecionada"),"")</f>
        <v/>
      </c>
      <c r="B82" s="105"/>
      <c r="C82" s="105"/>
      <c r="D82" s="106"/>
      <c r="E82" s="105"/>
      <c r="F82" s="62" t="str">
        <f t="shared" si="19"/>
        <v>N</v>
      </c>
      <c r="G82" s="62" t="s">
        <v>74</v>
      </c>
      <c r="H82" s="62" t="str">
        <f t="shared" si="17"/>
        <v>NÃO SELECIONADA</v>
      </c>
      <c r="I82" s="61"/>
      <c r="J82" s="61"/>
      <c r="M82" s="61" t="str">
        <f>IF(T82="Conta selecionada/justificar",COUNTIF($T$12:T82,"conta selecionada/justificar")," ")</f>
        <v xml:space="preserve"> </v>
      </c>
      <c r="N82" s="61">
        <f t="shared" si="18"/>
        <v>0</v>
      </c>
      <c r="O82" s="61">
        <f t="shared" si="20"/>
        <v>0</v>
      </c>
      <c r="P82" s="69">
        <f t="shared" si="21"/>
        <v>0</v>
      </c>
      <c r="Q82" s="61">
        <f t="shared" si="22"/>
        <v>0</v>
      </c>
      <c r="R82" s="61" t="str">
        <f t="shared" si="23"/>
        <v>N</v>
      </c>
      <c r="S82" s="61" t="str">
        <f t="shared" si="24"/>
        <v>N</v>
      </c>
      <c r="T82" s="61" t="str">
        <f t="shared" si="25"/>
        <v>NÃO SELECIONADA</v>
      </c>
    </row>
    <row r="83" spans="1:20" x14ac:dyDescent="0.25">
      <c r="A83" s="61" t="str">
        <f>IF(H83="conta selecionada", COUNTIF($H$12:H83, "conta selecionada"),"")</f>
        <v/>
      </c>
      <c r="B83" s="105"/>
      <c r="C83" s="105"/>
      <c r="D83" s="106"/>
      <c r="E83" s="105"/>
      <c r="F83" s="62" t="str">
        <f t="shared" si="19"/>
        <v>N</v>
      </c>
      <c r="G83" s="62" t="s">
        <v>74</v>
      </c>
      <c r="H83" s="62" t="str">
        <f t="shared" si="17"/>
        <v>NÃO SELECIONADA</v>
      </c>
      <c r="I83" s="61"/>
      <c r="J83" s="61"/>
      <c r="M83" s="61" t="str">
        <f>IF(T83="Conta selecionada/justificar",COUNTIF($T$12:T83,"conta selecionada/justificar")," ")</f>
        <v xml:space="preserve"> </v>
      </c>
      <c r="N83" s="61">
        <f t="shared" si="18"/>
        <v>0</v>
      </c>
      <c r="O83" s="61">
        <f t="shared" si="20"/>
        <v>0</v>
      </c>
      <c r="P83" s="69">
        <f t="shared" si="21"/>
        <v>0</v>
      </c>
      <c r="Q83" s="61">
        <f t="shared" si="22"/>
        <v>0</v>
      </c>
      <c r="R83" s="61" t="str">
        <f t="shared" si="23"/>
        <v>N</v>
      </c>
      <c r="S83" s="61" t="str">
        <f t="shared" si="24"/>
        <v>N</v>
      </c>
      <c r="T83" s="61" t="str">
        <f t="shared" si="25"/>
        <v>NÃO SELECIONADA</v>
      </c>
    </row>
    <row r="84" spans="1:20" x14ac:dyDescent="0.25">
      <c r="A84" s="61" t="str">
        <f>IF(H84="conta selecionada", COUNTIF($H$12:H84, "conta selecionada"),"")</f>
        <v/>
      </c>
      <c r="B84" s="105"/>
      <c r="C84" s="105"/>
      <c r="D84" s="106"/>
      <c r="E84" s="105"/>
      <c r="F84" s="62" t="str">
        <f t="shared" si="19"/>
        <v>N</v>
      </c>
      <c r="G84" s="62" t="s">
        <v>74</v>
      </c>
      <c r="H84" s="62" t="str">
        <f t="shared" si="17"/>
        <v>NÃO SELECIONADA</v>
      </c>
      <c r="I84" s="61"/>
      <c r="J84" s="61"/>
      <c r="M84" s="61" t="str">
        <f>IF(T84="Conta selecionada/justificar",COUNTIF($T$12:T84,"conta selecionada/justificar")," ")</f>
        <v xml:space="preserve"> </v>
      </c>
      <c r="N84" s="61">
        <f t="shared" si="18"/>
        <v>0</v>
      </c>
      <c r="O84" s="61">
        <f t="shared" si="20"/>
        <v>0</v>
      </c>
      <c r="P84" s="69">
        <f t="shared" si="21"/>
        <v>0</v>
      </c>
      <c r="Q84" s="61">
        <f t="shared" si="22"/>
        <v>0</v>
      </c>
      <c r="R84" s="61" t="str">
        <f t="shared" si="23"/>
        <v>N</v>
      </c>
      <c r="S84" s="61" t="str">
        <f t="shared" si="24"/>
        <v>N</v>
      </c>
      <c r="T84" s="61" t="str">
        <f t="shared" si="25"/>
        <v>NÃO SELECIONADA</v>
      </c>
    </row>
    <row r="85" spans="1:20" x14ac:dyDescent="0.25">
      <c r="A85" s="61" t="str">
        <f>IF(H85="conta selecionada", COUNTIF($H$12:H85, "conta selecionada"),"")</f>
        <v/>
      </c>
      <c r="B85" s="105"/>
      <c r="C85" s="105"/>
      <c r="D85" s="106"/>
      <c r="E85" s="105"/>
      <c r="F85" s="62" t="str">
        <f t="shared" si="19"/>
        <v>N</v>
      </c>
      <c r="G85" s="62" t="s">
        <v>74</v>
      </c>
      <c r="H85" s="62" t="str">
        <f t="shared" si="17"/>
        <v>NÃO SELECIONADA</v>
      </c>
      <c r="I85" s="61"/>
      <c r="J85" s="61"/>
      <c r="M85" s="61" t="str">
        <f>IF(T85="Conta selecionada/justificar",COUNTIF($T$12:T85,"conta selecionada/justificar")," ")</f>
        <v xml:space="preserve"> </v>
      </c>
      <c r="N85" s="61">
        <f t="shared" si="18"/>
        <v>0</v>
      </c>
      <c r="O85" s="61">
        <f t="shared" si="20"/>
        <v>0</v>
      </c>
      <c r="P85" s="69">
        <f t="shared" si="21"/>
        <v>0</v>
      </c>
      <c r="Q85" s="61">
        <f t="shared" si="22"/>
        <v>0</v>
      </c>
      <c r="R85" s="61" t="str">
        <f t="shared" si="23"/>
        <v>N</v>
      </c>
      <c r="S85" s="61" t="str">
        <f t="shared" si="24"/>
        <v>N</v>
      </c>
      <c r="T85" s="61" t="str">
        <f t="shared" si="25"/>
        <v>NÃO SELECIONADA</v>
      </c>
    </row>
    <row r="86" spans="1:20" x14ac:dyDescent="0.25">
      <c r="A86" s="61" t="str">
        <f>IF(H86="conta selecionada", COUNTIF($H$12:H86, "conta selecionada"),"")</f>
        <v/>
      </c>
      <c r="B86" s="105"/>
      <c r="C86" s="105"/>
      <c r="D86" s="106"/>
      <c r="E86" s="105"/>
      <c r="F86" s="62" t="str">
        <f t="shared" si="19"/>
        <v>N</v>
      </c>
      <c r="G86" s="62" t="s">
        <v>74</v>
      </c>
      <c r="H86" s="62" t="str">
        <f t="shared" si="17"/>
        <v>NÃO SELECIONADA</v>
      </c>
      <c r="I86" s="61"/>
      <c r="J86" s="61"/>
      <c r="M86" s="61" t="str">
        <f>IF(T86="Conta selecionada/justificar",COUNTIF($T$12:T86,"conta selecionada/justificar")," ")</f>
        <v xml:space="preserve"> </v>
      </c>
      <c r="N86" s="61">
        <f t="shared" si="18"/>
        <v>0</v>
      </c>
      <c r="O86" s="61">
        <f t="shared" si="20"/>
        <v>0</v>
      </c>
      <c r="P86" s="69">
        <f t="shared" si="21"/>
        <v>0</v>
      </c>
      <c r="Q86" s="61">
        <f t="shared" si="22"/>
        <v>0</v>
      </c>
      <c r="R86" s="61" t="str">
        <f t="shared" si="23"/>
        <v>N</v>
      </c>
      <c r="S86" s="61" t="str">
        <f t="shared" si="24"/>
        <v>N</v>
      </c>
      <c r="T86" s="61" t="str">
        <f t="shared" si="25"/>
        <v>NÃO SELECIONADA</v>
      </c>
    </row>
    <row r="87" spans="1:20" x14ac:dyDescent="0.25">
      <c r="A87" s="61" t="str">
        <f>IF(H87="conta selecionada", COUNTIF($H$12:H87, "conta selecionada"),"")</f>
        <v/>
      </c>
      <c r="B87" s="105"/>
      <c r="C87" s="105"/>
      <c r="D87" s="106"/>
      <c r="E87" s="105"/>
      <c r="F87" s="62" t="str">
        <f t="shared" si="19"/>
        <v>N</v>
      </c>
      <c r="G87" s="62" t="s">
        <v>74</v>
      </c>
      <c r="H87" s="62" t="str">
        <f t="shared" si="17"/>
        <v>NÃO SELECIONADA</v>
      </c>
      <c r="I87" s="61"/>
      <c r="J87" s="61"/>
      <c r="M87" s="61" t="str">
        <f>IF(T87="Conta selecionada/justificar",COUNTIF($T$12:T87,"conta selecionada/justificar")," ")</f>
        <v xml:space="preserve"> </v>
      </c>
      <c r="N87" s="61">
        <f t="shared" si="18"/>
        <v>0</v>
      </c>
      <c r="O87" s="61">
        <f t="shared" si="20"/>
        <v>0</v>
      </c>
      <c r="P87" s="69">
        <f t="shared" si="21"/>
        <v>0</v>
      </c>
      <c r="Q87" s="61">
        <f t="shared" si="22"/>
        <v>0</v>
      </c>
      <c r="R87" s="61" t="str">
        <f t="shared" si="23"/>
        <v>N</v>
      </c>
      <c r="S87" s="61" t="str">
        <f t="shared" si="24"/>
        <v>N</v>
      </c>
      <c r="T87" s="61" t="str">
        <f t="shared" si="25"/>
        <v>NÃO SELECIONADA</v>
      </c>
    </row>
    <row r="88" spans="1:20" x14ac:dyDescent="0.25">
      <c r="A88" s="61" t="str">
        <f>IF(H88="conta selecionada", COUNTIF($H$12:H88, "conta selecionada"),"")</f>
        <v/>
      </c>
      <c r="B88" s="105"/>
      <c r="C88" s="105"/>
      <c r="D88" s="106"/>
      <c r="E88" s="105"/>
      <c r="F88" s="62" t="str">
        <f t="shared" si="19"/>
        <v>N</v>
      </c>
      <c r="G88" s="62" t="s">
        <v>74</v>
      </c>
      <c r="H88" s="62" t="str">
        <f t="shared" si="17"/>
        <v>NÃO SELECIONADA</v>
      </c>
      <c r="I88" s="61"/>
      <c r="J88" s="61"/>
      <c r="M88" s="61" t="str">
        <f>IF(T88="Conta selecionada/justificar",COUNTIF($T$12:T88,"conta selecionada/justificar")," ")</f>
        <v xml:space="preserve"> </v>
      </c>
      <c r="N88" s="61">
        <f t="shared" si="18"/>
        <v>0</v>
      </c>
      <c r="O88" s="61">
        <f t="shared" si="20"/>
        <v>0</v>
      </c>
      <c r="P88" s="69">
        <f t="shared" si="21"/>
        <v>0</v>
      </c>
      <c r="Q88" s="61">
        <f t="shared" si="22"/>
        <v>0</v>
      </c>
      <c r="R88" s="61" t="str">
        <f t="shared" si="23"/>
        <v>N</v>
      </c>
      <c r="S88" s="61" t="str">
        <f t="shared" si="24"/>
        <v>N</v>
      </c>
      <c r="T88" s="61" t="str">
        <f t="shared" si="25"/>
        <v>NÃO SELECIONADA</v>
      </c>
    </row>
    <row r="89" spans="1:20" x14ac:dyDescent="0.25">
      <c r="A89" s="61" t="str">
        <f>IF(H89="conta selecionada", COUNTIF($H$12:H89, "conta selecionada"),"")</f>
        <v/>
      </c>
      <c r="B89" s="105"/>
      <c r="C89" s="105"/>
      <c r="D89" s="106"/>
      <c r="E89" s="105"/>
      <c r="F89" s="62" t="str">
        <f t="shared" si="19"/>
        <v>N</v>
      </c>
      <c r="G89" s="62" t="s">
        <v>74</v>
      </c>
      <c r="H89" s="62" t="str">
        <f t="shared" si="17"/>
        <v>NÃO SELECIONADA</v>
      </c>
      <c r="I89" s="61"/>
      <c r="J89" s="61"/>
      <c r="M89" s="61" t="str">
        <f>IF(T89="Conta selecionada/justificar",COUNTIF($T$12:T89,"conta selecionada/justificar")," ")</f>
        <v xml:space="preserve"> </v>
      </c>
      <c r="N89" s="61">
        <f t="shared" si="18"/>
        <v>0</v>
      </c>
      <c r="O89" s="61">
        <f t="shared" si="20"/>
        <v>0</v>
      </c>
      <c r="P89" s="69">
        <f t="shared" si="21"/>
        <v>0</v>
      </c>
      <c r="Q89" s="61">
        <f t="shared" si="22"/>
        <v>0</v>
      </c>
      <c r="R89" s="61" t="str">
        <f t="shared" si="23"/>
        <v>N</v>
      </c>
      <c r="S89" s="61" t="str">
        <f t="shared" si="24"/>
        <v>N</v>
      </c>
      <c r="T89" s="61" t="str">
        <f t="shared" si="25"/>
        <v>NÃO SELECIONADA</v>
      </c>
    </row>
    <row r="90" spans="1:20" x14ac:dyDescent="0.25">
      <c r="A90" s="61" t="str">
        <f>IF(H90="conta selecionada", COUNTIF($H$12:H90, "conta selecionada"),"")</f>
        <v/>
      </c>
      <c r="B90" s="105"/>
      <c r="C90" s="105"/>
      <c r="D90" s="106"/>
      <c r="E90" s="105"/>
      <c r="F90" s="62" t="str">
        <f t="shared" si="19"/>
        <v>N</v>
      </c>
      <c r="G90" s="62" t="s">
        <v>74</v>
      </c>
      <c r="H90" s="62" t="str">
        <f t="shared" si="17"/>
        <v>NÃO SELECIONADA</v>
      </c>
      <c r="I90" s="61"/>
      <c r="J90" s="61"/>
      <c r="M90" s="61" t="str">
        <f>IF(T90="Conta selecionada/justificar",COUNTIF($T$12:T90,"conta selecionada/justificar")," ")</f>
        <v xml:space="preserve"> </v>
      </c>
      <c r="N90" s="61">
        <f t="shared" si="18"/>
        <v>0</v>
      </c>
      <c r="O90" s="61">
        <f t="shared" si="20"/>
        <v>0</v>
      </c>
      <c r="P90" s="69">
        <f t="shared" si="21"/>
        <v>0</v>
      </c>
      <c r="Q90" s="61">
        <f t="shared" si="22"/>
        <v>0</v>
      </c>
      <c r="R90" s="61" t="str">
        <f t="shared" si="23"/>
        <v>N</v>
      </c>
      <c r="S90" s="61" t="str">
        <f t="shared" si="24"/>
        <v>N</v>
      </c>
      <c r="T90" s="61" t="str">
        <f t="shared" si="25"/>
        <v>NÃO SELECIONADA</v>
      </c>
    </row>
    <row r="91" spans="1:20" x14ac:dyDescent="0.25">
      <c r="A91" s="61" t="str">
        <f>IF(H91="conta selecionada", COUNTIF($H$12:H91, "conta selecionada"),"")</f>
        <v/>
      </c>
      <c r="B91" s="105"/>
      <c r="C91" s="105"/>
      <c r="D91" s="106"/>
      <c r="E91" s="105"/>
      <c r="F91" s="62" t="str">
        <f t="shared" si="19"/>
        <v>N</v>
      </c>
      <c r="G91" s="62" t="s">
        <v>74</v>
      </c>
      <c r="H91" s="62" t="str">
        <f t="shared" si="17"/>
        <v>NÃO SELECIONADA</v>
      </c>
      <c r="I91" s="61"/>
      <c r="J91" s="61"/>
      <c r="M91" s="61" t="str">
        <f>IF(T91="Conta selecionada/justificar",COUNTIF($T$12:T91,"conta selecionada/justificar")," ")</f>
        <v xml:space="preserve"> </v>
      </c>
      <c r="N91" s="61">
        <f t="shared" si="18"/>
        <v>0</v>
      </c>
      <c r="O91" s="61">
        <f t="shared" si="20"/>
        <v>0</v>
      </c>
      <c r="P91" s="69">
        <f t="shared" si="21"/>
        <v>0</v>
      </c>
      <c r="Q91" s="61">
        <f t="shared" si="22"/>
        <v>0</v>
      </c>
      <c r="R91" s="61" t="str">
        <f t="shared" si="23"/>
        <v>N</v>
      </c>
      <c r="S91" s="61" t="str">
        <f t="shared" si="24"/>
        <v>N</v>
      </c>
      <c r="T91" s="61" t="str">
        <f t="shared" si="25"/>
        <v>NÃO SELECIONADA</v>
      </c>
    </row>
    <row r="92" spans="1:20" x14ac:dyDescent="0.25">
      <c r="A92" s="61" t="str">
        <f>IF(H92="conta selecionada", COUNTIF($H$12:H92, "conta selecionada"),"")</f>
        <v/>
      </c>
      <c r="B92" s="105"/>
      <c r="C92" s="105"/>
      <c r="D92" s="106"/>
      <c r="E92" s="105"/>
      <c r="F92" s="62" t="str">
        <f t="shared" si="19"/>
        <v>N</v>
      </c>
      <c r="G92" s="62" t="s">
        <v>74</v>
      </c>
      <c r="H92" s="62" t="str">
        <f t="shared" si="17"/>
        <v>NÃO SELECIONADA</v>
      </c>
      <c r="I92" s="61"/>
      <c r="J92" s="61"/>
      <c r="M92" s="61" t="str">
        <f>IF(T92="Conta selecionada/justificar",COUNTIF($T$12:T92,"conta selecionada/justificar")," ")</f>
        <v xml:space="preserve"> </v>
      </c>
      <c r="N92" s="61">
        <f t="shared" si="18"/>
        <v>0</v>
      </c>
      <c r="O92" s="61">
        <f t="shared" si="20"/>
        <v>0</v>
      </c>
      <c r="P92" s="69">
        <f t="shared" si="21"/>
        <v>0</v>
      </c>
      <c r="Q92" s="61">
        <f t="shared" si="22"/>
        <v>0</v>
      </c>
      <c r="R92" s="61" t="str">
        <f t="shared" si="23"/>
        <v>N</v>
      </c>
      <c r="S92" s="61" t="str">
        <f t="shared" si="24"/>
        <v>N</v>
      </c>
      <c r="T92" s="61" t="str">
        <f t="shared" si="25"/>
        <v>NÃO SELECIONADA</v>
      </c>
    </row>
    <row r="93" spans="1:20" x14ac:dyDescent="0.25">
      <c r="A93" s="61" t="str">
        <f>IF(H93="conta selecionada", COUNTIF($H$12:H93, "conta selecionada"),"")</f>
        <v/>
      </c>
      <c r="B93" s="105"/>
      <c r="C93" s="105"/>
      <c r="D93" s="106"/>
      <c r="E93" s="105"/>
      <c r="F93" s="64" t="str">
        <f t="shared" si="19"/>
        <v>N</v>
      </c>
      <c r="G93" s="62" t="s">
        <v>74</v>
      </c>
      <c r="H93" s="62" t="str">
        <f t="shared" si="17"/>
        <v>NÃO SELECIONADA</v>
      </c>
      <c r="I93" s="61"/>
      <c r="J93" s="61"/>
      <c r="M93" s="61" t="str">
        <f>IF(T93="Conta selecionada/justificar",COUNTIF($T$12:T93,"conta selecionada/justificar")," ")</f>
        <v xml:space="preserve"> </v>
      </c>
      <c r="N93" s="61">
        <f t="shared" si="18"/>
        <v>0</v>
      </c>
      <c r="O93" s="61">
        <f t="shared" si="20"/>
        <v>0</v>
      </c>
      <c r="P93" s="69">
        <f t="shared" si="21"/>
        <v>0</v>
      </c>
      <c r="Q93" s="61">
        <f t="shared" si="22"/>
        <v>0</v>
      </c>
      <c r="R93" s="61" t="str">
        <f t="shared" si="23"/>
        <v>N</v>
      </c>
      <c r="S93" s="61" t="str">
        <f t="shared" si="24"/>
        <v>N</v>
      </c>
      <c r="T93" s="61" t="str">
        <f t="shared" si="25"/>
        <v>NÃO SELECIONADA</v>
      </c>
    </row>
    <row r="94" spans="1:20" x14ac:dyDescent="0.25">
      <c r="A94" s="61" t="str">
        <f>IF(H94="conta selecionada", COUNTIF($H$12:H94, "conta selecionada"),"")</f>
        <v/>
      </c>
      <c r="B94" s="105"/>
      <c r="C94" s="105"/>
      <c r="D94" s="106"/>
      <c r="E94" s="105"/>
      <c r="F94" s="63" t="str">
        <f t="shared" si="19"/>
        <v>N</v>
      </c>
      <c r="G94" s="62" t="s">
        <v>74</v>
      </c>
      <c r="H94" s="62" t="str">
        <f t="shared" si="17"/>
        <v>NÃO SELECIONADA</v>
      </c>
      <c r="I94" s="61"/>
      <c r="J94" s="61"/>
      <c r="M94" s="61" t="str">
        <f>IF(T94="Conta selecionada/justificar",COUNTIF($T$12:T94,"conta selecionada/justificar")," ")</f>
        <v xml:space="preserve"> </v>
      </c>
      <c r="N94" s="61">
        <f t="shared" si="18"/>
        <v>0</v>
      </c>
      <c r="O94" s="61">
        <f t="shared" si="20"/>
        <v>0</v>
      </c>
      <c r="P94" s="69">
        <f t="shared" si="21"/>
        <v>0</v>
      </c>
      <c r="Q94" s="61">
        <f t="shared" si="22"/>
        <v>0</v>
      </c>
      <c r="R94" s="61" t="str">
        <f t="shared" si="23"/>
        <v>N</v>
      </c>
      <c r="S94" s="61" t="str">
        <f t="shared" si="24"/>
        <v>N</v>
      </c>
      <c r="T94" s="61" t="str">
        <f t="shared" si="25"/>
        <v>NÃO SELECIONADA</v>
      </c>
    </row>
    <row r="95" spans="1:20" x14ac:dyDescent="0.25">
      <c r="A95" s="61" t="str">
        <f>IF(H95="conta selecionada", COUNTIF($H$12:H95, "conta selecionada"),"")</f>
        <v/>
      </c>
      <c r="B95" s="105"/>
      <c r="C95" s="105"/>
      <c r="D95" s="106"/>
      <c r="E95" s="105"/>
      <c r="F95" s="62" t="str">
        <f t="shared" si="19"/>
        <v>N</v>
      </c>
      <c r="G95" s="62" t="s">
        <v>74</v>
      </c>
      <c r="H95" s="62" t="str">
        <f t="shared" si="17"/>
        <v>NÃO SELECIONADA</v>
      </c>
      <c r="I95" s="61"/>
      <c r="J95" s="61"/>
      <c r="M95" s="61" t="str">
        <f>IF(T95="Conta selecionada/justificar",COUNTIF($T$12:T95,"conta selecionada/justificar")," ")</f>
        <v xml:space="preserve"> </v>
      </c>
      <c r="N95" s="61">
        <f t="shared" si="18"/>
        <v>0</v>
      </c>
      <c r="O95" s="61">
        <f t="shared" si="20"/>
        <v>0</v>
      </c>
      <c r="P95" s="69">
        <f t="shared" si="21"/>
        <v>0</v>
      </c>
      <c r="Q95" s="61">
        <f t="shared" si="22"/>
        <v>0</v>
      </c>
      <c r="R95" s="61" t="str">
        <f t="shared" si="23"/>
        <v>N</v>
      </c>
      <c r="S95" s="61" t="str">
        <f t="shared" si="24"/>
        <v>N</v>
      </c>
      <c r="T95" s="61" t="str">
        <f t="shared" si="25"/>
        <v>NÃO SELECIONADA</v>
      </c>
    </row>
    <row r="96" spans="1:20" x14ac:dyDescent="0.25">
      <c r="A96" s="61" t="str">
        <f>IF(H96="conta selecionada", COUNTIF($H$12:H96, "conta selecionada"),"")</f>
        <v/>
      </c>
      <c r="B96" s="105"/>
      <c r="C96" s="105"/>
      <c r="D96" s="106"/>
      <c r="E96" s="105"/>
      <c r="F96" s="62" t="str">
        <f t="shared" si="19"/>
        <v>N</v>
      </c>
      <c r="G96" s="62" t="s">
        <v>74</v>
      </c>
      <c r="H96" s="62" t="str">
        <f t="shared" si="17"/>
        <v>NÃO SELECIONADA</v>
      </c>
      <c r="I96" s="61"/>
      <c r="J96" s="61"/>
      <c r="M96" s="61" t="str">
        <f>IF(T96="Conta selecionada/justificar",COUNTIF($T$12:T96,"conta selecionada/justificar")," ")</f>
        <v xml:space="preserve"> </v>
      </c>
      <c r="N96" s="61">
        <f t="shared" si="18"/>
        <v>0</v>
      </c>
      <c r="O96" s="61">
        <f t="shared" si="20"/>
        <v>0</v>
      </c>
      <c r="P96" s="69">
        <f t="shared" si="21"/>
        <v>0</v>
      </c>
      <c r="Q96" s="61">
        <f t="shared" si="22"/>
        <v>0</v>
      </c>
      <c r="R96" s="61" t="str">
        <f t="shared" si="23"/>
        <v>N</v>
      </c>
      <c r="S96" s="61" t="str">
        <f t="shared" si="24"/>
        <v>N</v>
      </c>
      <c r="T96" s="61" t="str">
        <f t="shared" si="25"/>
        <v>NÃO SELECIONADA</v>
      </c>
    </row>
    <row r="97" spans="1:20" x14ac:dyDescent="0.25">
      <c r="A97" s="61" t="str">
        <f>IF(H97="conta selecionada", COUNTIF($H$12:H97, "conta selecionada"),"")</f>
        <v/>
      </c>
      <c r="B97" s="105"/>
      <c r="C97" s="105"/>
      <c r="D97" s="106"/>
      <c r="E97" s="105"/>
      <c r="F97" s="62" t="str">
        <f t="shared" si="19"/>
        <v>N</v>
      </c>
      <c r="G97" s="62" t="s">
        <v>74</v>
      </c>
      <c r="H97" s="62" t="str">
        <f t="shared" si="17"/>
        <v>NÃO SELECIONADA</v>
      </c>
      <c r="I97" s="61"/>
      <c r="J97" s="61"/>
      <c r="M97" s="61" t="str">
        <f>IF(T97="Conta selecionada/justificar",COUNTIF($T$12:T97,"conta selecionada/justificar")," ")</f>
        <v xml:space="preserve"> </v>
      </c>
      <c r="N97" s="61">
        <f t="shared" si="18"/>
        <v>0</v>
      </c>
      <c r="O97" s="61">
        <f t="shared" si="20"/>
        <v>0</v>
      </c>
      <c r="P97" s="69">
        <f t="shared" si="21"/>
        <v>0</v>
      </c>
      <c r="Q97" s="61">
        <f t="shared" si="22"/>
        <v>0</v>
      </c>
      <c r="R97" s="61" t="str">
        <f t="shared" si="23"/>
        <v>N</v>
      </c>
      <c r="S97" s="61" t="str">
        <f t="shared" si="24"/>
        <v>N</v>
      </c>
      <c r="T97" s="61" t="str">
        <f t="shared" si="25"/>
        <v>NÃO SELECIONADA</v>
      </c>
    </row>
    <row r="98" spans="1:20" x14ac:dyDescent="0.25">
      <c r="A98" s="61" t="str">
        <f>IF(H98="conta selecionada", COUNTIF($H$12:H98, "conta selecionada"),"")</f>
        <v/>
      </c>
      <c r="B98" s="105"/>
      <c r="C98" s="105"/>
      <c r="D98" s="106"/>
      <c r="E98" s="105"/>
      <c r="F98" s="62" t="str">
        <f t="shared" si="19"/>
        <v>N</v>
      </c>
      <c r="G98" s="62" t="s">
        <v>74</v>
      </c>
      <c r="H98" s="62" t="str">
        <f t="shared" si="17"/>
        <v>NÃO SELECIONADA</v>
      </c>
      <c r="I98" s="61"/>
      <c r="J98" s="61"/>
      <c r="M98" s="61" t="str">
        <f>IF(T98="Conta selecionada/justificar",COUNTIF($T$12:T98,"conta selecionada/justificar")," ")</f>
        <v xml:space="preserve"> </v>
      </c>
      <c r="N98" s="61">
        <f t="shared" si="18"/>
        <v>0</v>
      </c>
      <c r="O98" s="61">
        <f t="shared" si="20"/>
        <v>0</v>
      </c>
      <c r="P98" s="69">
        <f t="shared" si="21"/>
        <v>0</v>
      </c>
      <c r="Q98" s="61">
        <f t="shared" si="22"/>
        <v>0</v>
      </c>
      <c r="R98" s="61" t="str">
        <f t="shared" si="23"/>
        <v>N</v>
      </c>
      <c r="S98" s="61" t="str">
        <f t="shared" si="24"/>
        <v>N</v>
      </c>
      <c r="T98" s="61" t="str">
        <f t="shared" si="25"/>
        <v>NÃO SELECIONADA</v>
      </c>
    </row>
    <row r="99" spans="1:20" x14ac:dyDescent="0.25">
      <c r="A99" s="61" t="str">
        <f>IF(H99="conta selecionada", COUNTIF($H$12:H99, "conta selecionada"),"")</f>
        <v/>
      </c>
      <c r="B99" s="105"/>
      <c r="C99" s="105"/>
      <c r="D99" s="106"/>
      <c r="E99" s="105"/>
      <c r="F99" s="62" t="str">
        <f t="shared" si="19"/>
        <v>N</v>
      </c>
      <c r="G99" s="62" t="s">
        <v>74</v>
      </c>
      <c r="H99" s="62" t="str">
        <f t="shared" si="17"/>
        <v>NÃO SELECIONADA</v>
      </c>
      <c r="I99" s="61"/>
      <c r="J99" s="61"/>
      <c r="M99" s="61" t="str">
        <f>IF(T99="Conta selecionada/justificar",COUNTIF($T$12:T99,"conta selecionada/justificar")," ")</f>
        <v xml:space="preserve"> </v>
      </c>
      <c r="N99" s="61">
        <f t="shared" si="18"/>
        <v>0</v>
      </c>
      <c r="O99" s="61">
        <f t="shared" si="20"/>
        <v>0</v>
      </c>
      <c r="P99" s="69">
        <f t="shared" si="21"/>
        <v>0</v>
      </c>
      <c r="Q99" s="61">
        <f t="shared" si="22"/>
        <v>0</v>
      </c>
      <c r="R99" s="61" t="str">
        <f t="shared" si="23"/>
        <v>N</v>
      </c>
      <c r="S99" s="61" t="str">
        <f t="shared" si="24"/>
        <v>N</v>
      </c>
      <c r="T99" s="61" t="str">
        <f t="shared" si="25"/>
        <v>NÃO SELECIONADA</v>
      </c>
    </row>
    <row r="100" spans="1:20" x14ac:dyDescent="0.25">
      <c r="A100" s="61" t="str">
        <f>IF(H100="conta selecionada", COUNTIF($H$12:H100, "conta selecionada"),"")</f>
        <v/>
      </c>
      <c r="B100" s="105"/>
      <c r="C100" s="105"/>
      <c r="D100" s="105"/>
      <c r="E100" s="105"/>
      <c r="F100" s="62" t="str">
        <f t="shared" si="19"/>
        <v>N</v>
      </c>
      <c r="G100" s="62" t="s">
        <v>74</v>
      </c>
      <c r="H100" s="62" t="str">
        <f t="shared" si="17"/>
        <v>NÃO SELECIONADA</v>
      </c>
      <c r="I100" s="61"/>
      <c r="J100" s="61"/>
      <c r="M100" s="61" t="str">
        <f>IF(T100="Conta selecionada/justificar",COUNTIF($T$12:T100,"conta selecionada/justificar")," ")</f>
        <v xml:space="preserve"> </v>
      </c>
      <c r="N100" s="61">
        <f t="shared" si="18"/>
        <v>0</v>
      </c>
      <c r="O100" s="61">
        <f t="shared" si="20"/>
        <v>0</v>
      </c>
      <c r="P100" s="69">
        <f t="shared" si="21"/>
        <v>0</v>
      </c>
      <c r="Q100" s="61">
        <f t="shared" si="22"/>
        <v>0</v>
      </c>
      <c r="R100" s="61" t="str">
        <f t="shared" si="23"/>
        <v>N</v>
      </c>
      <c r="S100" s="61" t="str">
        <f t="shared" si="24"/>
        <v>N</v>
      </c>
      <c r="T100" s="61" t="str">
        <f t="shared" si="25"/>
        <v>NÃO SELECIONADA</v>
      </c>
    </row>
    <row r="101" spans="1:20" x14ac:dyDescent="0.25">
      <c r="A101" s="61" t="str">
        <f>IF(H101="conta selecionada", COUNTIF($H$12:H101, "conta selecionada"),"")</f>
        <v/>
      </c>
      <c r="B101" s="105"/>
      <c r="C101" s="105"/>
      <c r="D101" s="106"/>
      <c r="E101" s="105"/>
      <c r="F101" s="62" t="str">
        <f t="shared" si="19"/>
        <v>N</v>
      </c>
      <c r="G101" s="62" t="s">
        <v>74</v>
      </c>
      <c r="H101" s="62" t="str">
        <f t="shared" si="17"/>
        <v>NÃO SELECIONADA</v>
      </c>
      <c r="I101" s="61"/>
      <c r="J101" s="61"/>
      <c r="M101" s="61" t="str">
        <f>IF(T101="Conta selecionada/justificar",COUNTIF($T$12:T101,"conta selecionada/justificar")," ")</f>
        <v xml:space="preserve"> </v>
      </c>
      <c r="N101" s="61">
        <f t="shared" si="18"/>
        <v>0</v>
      </c>
      <c r="O101" s="61">
        <f t="shared" si="20"/>
        <v>0</v>
      </c>
      <c r="P101" s="69">
        <f t="shared" si="21"/>
        <v>0</v>
      </c>
      <c r="Q101" s="61">
        <f t="shared" si="22"/>
        <v>0</v>
      </c>
      <c r="R101" s="61" t="str">
        <f t="shared" si="23"/>
        <v>N</v>
      </c>
      <c r="S101" s="61" t="str">
        <f t="shared" si="24"/>
        <v>N</v>
      </c>
      <c r="T101" s="61" t="str">
        <f t="shared" si="25"/>
        <v>NÃO SELECIONADA</v>
      </c>
    </row>
    <row r="102" spans="1:20" x14ac:dyDescent="0.25">
      <c r="A102" s="61" t="str">
        <f>IF(H102="conta selecionada", COUNTIF($H$12:H102, "conta selecionada"),"")</f>
        <v/>
      </c>
      <c r="B102" s="105"/>
      <c r="C102" s="105"/>
      <c r="D102" s="106"/>
      <c r="E102" s="105"/>
      <c r="F102" s="62" t="str">
        <f t="shared" si="19"/>
        <v>N</v>
      </c>
      <c r="G102" s="62" t="s">
        <v>74</v>
      </c>
      <c r="H102" s="62" t="str">
        <f t="shared" si="17"/>
        <v>NÃO SELECIONADA</v>
      </c>
      <c r="I102" s="61"/>
      <c r="J102" s="61"/>
      <c r="M102" s="61" t="str">
        <f>IF(T102="Conta selecionada/justificar",COUNTIF($T$12:T102,"conta selecionada/justificar")," ")</f>
        <v xml:space="preserve"> </v>
      </c>
      <c r="N102" s="61">
        <f t="shared" si="18"/>
        <v>0</v>
      </c>
      <c r="O102" s="61">
        <f t="shared" si="20"/>
        <v>0</v>
      </c>
      <c r="P102" s="69">
        <f t="shared" si="21"/>
        <v>0</v>
      </c>
      <c r="Q102" s="61">
        <f t="shared" si="22"/>
        <v>0</v>
      </c>
      <c r="R102" s="61" t="str">
        <f t="shared" si="23"/>
        <v>N</v>
      </c>
      <c r="S102" s="61" t="str">
        <f t="shared" si="24"/>
        <v>N</v>
      </c>
      <c r="T102" s="61" t="str">
        <f t="shared" si="25"/>
        <v>NÃO SELECIONADA</v>
      </c>
    </row>
    <row r="103" spans="1:20" x14ac:dyDescent="0.25">
      <c r="A103" s="61" t="str">
        <f>IF(H103="conta selecionada", COUNTIF($H$12:H103, "conta selecionada"),"")</f>
        <v/>
      </c>
      <c r="B103" s="105"/>
      <c r="C103" s="105"/>
      <c r="D103" s="106"/>
      <c r="E103" s="105"/>
      <c r="F103" s="62" t="str">
        <f t="shared" si="19"/>
        <v>N</v>
      </c>
      <c r="G103" s="62" t="s">
        <v>74</v>
      </c>
      <c r="H103" s="62" t="str">
        <f t="shared" si="17"/>
        <v>NÃO SELECIONADA</v>
      </c>
      <c r="I103" s="61"/>
      <c r="J103" s="61"/>
      <c r="M103" s="61" t="str">
        <f>IF(T103="Conta selecionada/justificar",COUNTIF($T$12:T103,"conta selecionada/justificar")," ")</f>
        <v xml:space="preserve"> </v>
      </c>
      <c r="N103" s="61">
        <f t="shared" si="18"/>
        <v>0</v>
      </c>
      <c r="O103" s="61">
        <f t="shared" si="20"/>
        <v>0</v>
      </c>
      <c r="P103" s="69">
        <f t="shared" si="21"/>
        <v>0</v>
      </c>
      <c r="Q103" s="61">
        <f t="shared" si="22"/>
        <v>0</v>
      </c>
      <c r="R103" s="61" t="str">
        <f t="shared" si="23"/>
        <v>N</v>
      </c>
      <c r="S103" s="61" t="str">
        <f t="shared" si="24"/>
        <v>N</v>
      </c>
      <c r="T103" s="61" t="str">
        <f t="shared" si="25"/>
        <v>NÃO SELECIONADA</v>
      </c>
    </row>
    <row r="104" spans="1:20" x14ac:dyDescent="0.25">
      <c r="A104" s="61" t="str">
        <f>IF(H104="conta selecionada", COUNTIF($H$12:H104, "conta selecionada"),"")</f>
        <v/>
      </c>
      <c r="B104" s="105"/>
      <c r="C104" s="105"/>
      <c r="D104" s="106"/>
      <c r="E104" s="105"/>
      <c r="F104" s="62" t="str">
        <f t="shared" si="19"/>
        <v>N</v>
      </c>
      <c r="G104" s="62" t="s">
        <v>74</v>
      </c>
      <c r="H104" s="62" t="str">
        <f t="shared" si="17"/>
        <v>NÃO SELECIONADA</v>
      </c>
      <c r="I104" s="61"/>
      <c r="J104" s="61"/>
      <c r="M104" s="61" t="str">
        <f>IF(T104="Conta selecionada/justificar",COUNTIF($T$12:T104,"conta selecionada/justificar")," ")</f>
        <v xml:space="preserve"> </v>
      </c>
      <c r="N104" s="61">
        <f t="shared" si="18"/>
        <v>0</v>
      </c>
      <c r="O104" s="61">
        <f t="shared" si="20"/>
        <v>0</v>
      </c>
      <c r="P104" s="69">
        <f t="shared" si="21"/>
        <v>0</v>
      </c>
      <c r="Q104" s="61">
        <f t="shared" si="22"/>
        <v>0</v>
      </c>
      <c r="R104" s="61" t="str">
        <f t="shared" si="23"/>
        <v>N</v>
      </c>
      <c r="S104" s="61" t="str">
        <f t="shared" si="24"/>
        <v>N</v>
      </c>
      <c r="T104" s="61" t="str">
        <f t="shared" si="25"/>
        <v>NÃO SELECIONADA</v>
      </c>
    </row>
    <row r="105" spans="1:20" x14ac:dyDescent="0.25">
      <c r="A105" s="61" t="str">
        <f>IF(H105="conta selecionada", COUNTIF($H$12:H105, "conta selecionada"),"")</f>
        <v/>
      </c>
      <c r="B105" s="105"/>
      <c r="C105" s="105"/>
      <c r="D105" s="106"/>
      <c r="E105" s="105"/>
      <c r="F105" s="62" t="str">
        <f t="shared" si="19"/>
        <v>N</v>
      </c>
      <c r="G105" s="62" t="s">
        <v>74</v>
      </c>
      <c r="H105" s="62" t="str">
        <f t="shared" si="17"/>
        <v>NÃO SELECIONADA</v>
      </c>
      <c r="I105" s="61"/>
      <c r="J105" s="61"/>
      <c r="M105" s="61" t="str">
        <f>IF(T105="Conta selecionada/justificar",COUNTIF($T$12:T105,"conta selecionada/justificar")," ")</f>
        <v xml:space="preserve"> </v>
      </c>
      <c r="N105" s="61">
        <f t="shared" si="18"/>
        <v>0</v>
      </c>
      <c r="O105" s="61">
        <f t="shared" si="20"/>
        <v>0</v>
      </c>
      <c r="P105" s="69">
        <f t="shared" si="21"/>
        <v>0</v>
      </c>
      <c r="Q105" s="61">
        <f t="shared" si="22"/>
        <v>0</v>
      </c>
      <c r="R105" s="61" t="str">
        <f t="shared" si="23"/>
        <v>N</v>
      </c>
      <c r="S105" s="61" t="str">
        <f t="shared" si="24"/>
        <v>N</v>
      </c>
      <c r="T105" s="61" t="str">
        <f t="shared" si="25"/>
        <v>NÃO SELECIONADA</v>
      </c>
    </row>
    <row r="106" spans="1:20" x14ac:dyDescent="0.25">
      <c r="A106" s="61" t="str">
        <f>IF(H106="conta selecionada", COUNTIF($H$12:H106, "conta selecionada"),"")</f>
        <v/>
      </c>
      <c r="B106" s="105"/>
      <c r="C106" s="105"/>
      <c r="D106" s="106"/>
      <c r="E106" s="105"/>
      <c r="F106" s="62" t="str">
        <f t="shared" si="19"/>
        <v>N</v>
      </c>
      <c r="G106" s="62" t="s">
        <v>74</v>
      </c>
      <c r="H106" s="62" t="str">
        <f t="shared" si="17"/>
        <v>NÃO SELECIONADA</v>
      </c>
      <c r="I106" s="61"/>
      <c r="J106" s="61"/>
      <c r="M106" s="61" t="str">
        <f>IF(T106="Conta selecionada/justificar",COUNTIF($T$12:T106,"conta selecionada/justificar")," ")</f>
        <v xml:space="preserve"> </v>
      </c>
      <c r="N106" s="61">
        <f t="shared" si="18"/>
        <v>0</v>
      </c>
      <c r="O106" s="61">
        <f t="shared" si="20"/>
        <v>0</v>
      </c>
      <c r="P106" s="69">
        <f t="shared" si="21"/>
        <v>0</v>
      </c>
      <c r="Q106" s="61">
        <f t="shared" si="22"/>
        <v>0</v>
      </c>
      <c r="R106" s="61" t="str">
        <f t="shared" si="23"/>
        <v>N</v>
      </c>
      <c r="S106" s="61" t="str">
        <f t="shared" si="24"/>
        <v>N</v>
      </c>
      <c r="T106" s="61" t="str">
        <f t="shared" si="25"/>
        <v>NÃO SELECIONADA</v>
      </c>
    </row>
    <row r="107" spans="1:20" x14ac:dyDescent="0.25">
      <c r="A107" s="61" t="str">
        <f>IF(H107="conta selecionada", COUNTIF($H$12:H107, "conta selecionada"),"")</f>
        <v/>
      </c>
      <c r="B107" s="105"/>
      <c r="C107" s="105"/>
      <c r="D107" s="105"/>
      <c r="E107" s="105"/>
      <c r="F107" s="62" t="str">
        <f t="shared" si="19"/>
        <v>N</v>
      </c>
      <c r="G107" s="62" t="s">
        <v>74</v>
      </c>
      <c r="H107" s="62" t="str">
        <f t="shared" si="17"/>
        <v>NÃO SELECIONADA</v>
      </c>
      <c r="I107" s="61"/>
      <c r="J107" s="61"/>
      <c r="M107" s="61" t="str">
        <f>IF(T107="Conta selecionada/justificar",COUNTIF($T$12:T107,"conta selecionada/justificar")," ")</f>
        <v xml:space="preserve"> </v>
      </c>
      <c r="N107" s="61">
        <f t="shared" si="18"/>
        <v>0</v>
      </c>
      <c r="O107" s="61">
        <f t="shared" si="20"/>
        <v>0</v>
      </c>
      <c r="P107" s="69">
        <f t="shared" si="21"/>
        <v>0</v>
      </c>
      <c r="Q107" s="61">
        <f t="shared" si="22"/>
        <v>0</v>
      </c>
      <c r="R107" s="61" t="str">
        <f t="shared" si="23"/>
        <v>N</v>
      </c>
      <c r="S107" s="61" t="str">
        <f t="shared" si="24"/>
        <v>N</v>
      </c>
      <c r="T107" s="61" t="str">
        <f t="shared" si="25"/>
        <v>NÃO SELECIONADA</v>
      </c>
    </row>
    <row r="108" spans="1:20" x14ac:dyDescent="0.25">
      <c r="A108" s="61" t="str">
        <f>IF(H108="conta selecionada", COUNTIF($H$12:H108, "conta selecionada"),"")</f>
        <v/>
      </c>
      <c r="B108" s="105"/>
      <c r="C108" s="105"/>
      <c r="D108" s="106"/>
      <c r="E108" s="105"/>
      <c r="F108" s="62" t="str">
        <f t="shared" si="19"/>
        <v>N</v>
      </c>
      <c r="G108" s="62" t="s">
        <v>74</v>
      </c>
      <c r="H108" s="62" t="str">
        <f t="shared" si="17"/>
        <v>NÃO SELECIONADA</v>
      </c>
      <c r="I108" s="61"/>
      <c r="J108" s="61"/>
      <c r="M108" s="61" t="str">
        <f>IF(T108="Conta selecionada/justificar",COUNTIF($T$12:T108,"conta selecionada/justificar")," ")</f>
        <v xml:space="preserve"> </v>
      </c>
      <c r="N108" s="61">
        <f t="shared" si="18"/>
        <v>0</v>
      </c>
      <c r="O108" s="61">
        <f t="shared" si="20"/>
        <v>0</v>
      </c>
      <c r="P108" s="69">
        <f t="shared" si="21"/>
        <v>0</v>
      </c>
      <c r="Q108" s="61">
        <f t="shared" si="22"/>
        <v>0</v>
      </c>
      <c r="R108" s="61" t="str">
        <f t="shared" si="23"/>
        <v>N</v>
      </c>
      <c r="S108" s="61" t="str">
        <f t="shared" si="24"/>
        <v>N</v>
      </c>
      <c r="T108" s="61" t="str">
        <f t="shared" si="25"/>
        <v>NÃO SELECIONADA</v>
      </c>
    </row>
    <row r="109" spans="1:20" x14ac:dyDescent="0.25">
      <c r="A109" s="61" t="str">
        <f>IF(H109="conta selecionada", COUNTIF($H$12:H109, "conta selecionada"),"")</f>
        <v/>
      </c>
      <c r="B109" s="105"/>
      <c r="C109" s="105"/>
      <c r="D109" s="106"/>
      <c r="E109" s="105"/>
      <c r="F109" s="62" t="str">
        <f t="shared" si="19"/>
        <v>N</v>
      </c>
      <c r="G109" s="62" t="s">
        <v>74</v>
      </c>
      <c r="H109" s="62" t="str">
        <f t="shared" si="17"/>
        <v>NÃO SELECIONADA</v>
      </c>
      <c r="I109" s="61"/>
      <c r="J109" s="61"/>
      <c r="M109" s="61" t="str">
        <f>IF(T109="Conta selecionada/justificar",COUNTIF($T$12:T109,"conta selecionada/justificar")," ")</f>
        <v xml:space="preserve"> </v>
      </c>
      <c r="N109" s="61">
        <f t="shared" si="18"/>
        <v>0</v>
      </c>
      <c r="O109" s="61">
        <f t="shared" si="20"/>
        <v>0</v>
      </c>
      <c r="P109" s="69">
        <f t="shared" si="21"/>
        <v>0</v>
      </c>
      <c r="Q109" s="61">
        <f t="shared" si="22"/>
        <v>0</v>
      </c>
      <c r="R109" s="61" t="str">
        <f t="shared" si="23"/>
        <v>N</v>
      </c>
      <c r="S109" s="61" t="str">
        <f t="shared" si="24"/>
        <v>N</v>
      </c>
      <c r="T109" s="61" t="str">
        <f t="shared" si="25"/>
        <v>NÃO SELECIONADA</v>
      </c>
    </row>
    <row r="110" spans="1:20" x14ac:dyDescent="0.25">
      <c r="A110" s="61" t="str">
        <f>IF(H110="conta selecionada", COUNTIF($H$12:H110, "conta selecionada"),"")</f>
        <v/>
      </c>
      <c r="B110" s="105"/>
      <c r="C110" s="105"/>
      <c r="D110" s="106"/>
      <c r="E110" s="105"/>
      <c r="F110" s="62" t="str">
        <f t="shared" si="19"/>
        <v>N</v>
      </c>
      <c r="G110" s="62" t="s">
        <v>74</v>
      </c>
      <c r="H110" s="62" t="str">
        <f t="shared" si="17"/>
        <v>NÃO SELECIONADA</v>
      </c>
      <c r="I110" s="61"/>
      <c r="J110" s="61"/>
      <c r="M110" s="61" t="str">
        <f>IF(T110="Conta selecionada/justificar",COUNTIF($T$12:T110,"conta selecionada/justificar")," ")</f>
        <v xml:space="preserve"> </v>
      </c>
      <c r="N110" s="61">
        <f t="shared" si="18"/>
        <v>0</v>
      </c>
      <c r="O110" s="61">
        <f t="shared" si="20"/>
        <v>0</v>
      </c>
      <c r="P110" s="69">
        <f t="shared" si="21"/>
        <v>0</v>
      </c>
      <c r="Q110" s="61">
        <f t="shared" si="22"/>
        <v>0</v>
      </c>
      <c r="R110" s="61" t="str">
        <f t="shared" si="23"/>
        <v>N</v>
      </c>
      <c r="S110" s="61" t="str">
        <f t="shared" si="24"/>
        <v>N</v>
      </c>
      <c r="T110" s="61" t="str">
        <f t="shared" si="25"/>
        <v>NÃO SELECIONADA</v>
      </c>
    </row>
    <row r="111" spans="1:20" x14ac:dyDescent="0.25">
      <c r="A111" s="61" t="str">
        <f>IF(H111="conta selecionada", COUNTIF($H$12:H111, "conta selecionada"),"")</f>
        <v/>
      </c>
      <c r="B111" s="105"/>
      <c r="C111" s="105"/>
      <c r="D111" s="106"/>
      <c r="E111" s="105"/>
      <c r="F111" s="62" t="str">
        <f t="shared" si="19"/>
        <v>N</v>
      </c>
      <c r="G111" s="62" t="s">
        <v>74</v>
      </c>
      <c r="H111" s="62" t="str">
        <f t="shared" si="17"/>
        <v>NÃO SELECIONADA</v>
      </c>
      <c r="I111" s="61"/>
      <c r="J111" s="61"/>
      <c r="M111" s="61" t="str">
        <f>IF(T111="Conta selecionada/justificar",COUNTIF($T$12:T111,"conta selecionada/justificar")," ")</f>
        <v xml:space="preserve"> </v>
      </c>
      <c r="N111" s="61">
        <f t="shared" si="18"/>
        <v>0</v>
      </c>
      <c r="O111" s="61">
        <f t="shared" si="20"/>
        <v>0</v>
      </c>
      <c r="P111" s="69">
        <f t="shared" si="21"/>
        <v>0</v>
      </c>
      <c r="Q111" s="61">
        <f t="shared" si="22"/>
        <v>0</v>
      </c>
      <c r="R111" s="61" t="str">
        <f t="shared" si="23"/>
        <v>N</v>
      </c>
      <c r="S111" s="61" t="str">
        <f t="shared" si="24"/>
        <v>N</v>
      </c>
      <c r="T111" s="61" t="str">
        <f t="shared" si="25"/>
        <v>NÃO SELECIONADA</v>
      </c>
    </row>
    <row r="112" spans="1:20" x14ac:dyDescent="0.25">
      <c r="A112" s="61" t="str">
        <f>IF(H112="conta selecionada", COUNTIF($H$12:H112, "conta selecionada"),"")</f>
        <v/>
      </c>
      <c r="B112" s="105"/>
      <c r="C112" s="105"/>
      <c r="D112" s="105"/>
      <c r="E112" s="105"/>
      <c r="F112" s="62" t="str">
        <f t="shared" si="19"/>
        <v>N</v>
      </c>
      <c r="G112" s="62" t="s">
        <v>74</v>
      </c>
      <c r="H112" s="62" t="str">
        <f t="shared" si="17"/>
        <v>NÃO SELECIONADA</v>
      </c>
      <c r="I112" s="61"/>
      <c r="J112" s="61"/>
      <c r="M112" s="61" t="str">
        <f>IF(T112="Conta selecionada/justificar",COUNTIF($T$12:T112,"conta selecionada/justificar")," ")</f>
        <v xml:space="preserve"> </v>
      </c>
      <c r="N112" s="61">
        <f t="shared" si="18"/>
        <v>0</v>
      </c>
      <c r="O112" s="61">
        <f t="shared" si="20"/>
        <v>0</v>
      </c>
      <c r="P112" s="69">
        <f t="shared" si="21"/>
        <v>0</v>
      </c>
      <c r="Q112" s="61">
        <f t="shared" si="22"/>
        <v>0</v>
      </c>
      <c r="R112" s="61" t="str">
        <f t="shared" si="23"/>
        <v>N</v>
      </c>
      <c r="S112" s="61" t="str">
        <f t="shared" si="24"/>
        <v>N</v>
      </c>
      <c r="T112" s="61" t="str">
        <f t="shared" si="25"/>
        <v>NÃO SELECIONADA</v>
      </c>
    </row>
    <row r="113" spans="1:20" x14ac:dyDescent="0.25">
      <c r="A113" s="61" t="str">
        <f>IF(H113="conta selecionada", COUNTIF($H$12:H113, "conta selecionada"),"")</f>
        <v/>
      </c>
      <c r="B113" s="105"/>
      <c r="C113" s="105"/>
      <c r="D113" s="106"/>
      <c r="E113" s="105"/>
      <c r="F113" s="62" t="str">
        <f t="shared" si="19"/>
        <v>N</v>
      </c>
      <c r="G113" s="62" t="s">
        <v>74</v>
      </c>
      <c r="H113" s="62" t="str">
        <f t="shared" si="17"/>
        <v>NÃO SELECIONADA</v>
      </c>
      <c r="I113" s="61"/>
      <c r="J113" s="61"/>
      <c r="M113" s="61" t="str">
        <f>IF(T113="Conta selecionada/justificar",COUNTIF($T$12:T113,"conta selecionada/justificar")," ")</f>
        <v xml:space="preserve"> </v>
      </c>
      <c r="N113" s="61">
        <f t="shared" si="18"/>
        <v>0</v>
      </c>
      <c r="O113" s="61">
        <f t="shared" si="20"/>
        <v>0</v>
      </c>
      <c r="P113" s="69">
        <f t="shared" si="21"/>
        <v>0</v>
      </c>
      <c r="Q113" s="61">
        <f t="shared" si="22"/>
        <v>0</v>
      </c>
      <c r="R113" s="61" t="str">
        <f t="shared" si="23"/>
        <v>N</v>
      </c>
      <c r="S113" s="61" t="str">
        <f t="shared" si="24"/>
        <v>N</v>
      </c>
      <c r="T113" s="61" t="str">
        <f t="shared" si="25"/>
        <v>NÃO SELECIONADA</v>
      </c>
    </row>
    <row r="114" spans="1:20" x14ac:dyDescent="0.25">
      <c r="A114" s="61" t="str">
        <f>IF(H114="conta selecionada", COUNTIF($H$12:H114, "conta selecionada"),"")</f>
        <v/>
      </c>
      <c r="B114" s="105"/>
      <c r="C114" s="105"/>
      <c r="D114" s="106"/>
      <c r="E114" s="105"/>
      <c r="F114" s="62" t="str">
        <f t="shared" si="19"/>
        <v>N</v>
      </c>
      <c r="G114" s="62" t="s">
        <v>74</v>
      </c>
      <c r="H114" s="62" t="str">
        <f t="shared" si="17"/>
        <v>NÃO SELECIONADA</v>
      </c>
      <c r="I114" s="61"/>
      <c r="J114" s="61"/>
      <c r="M114" s="61" t="str">
        <f>IF(T114="Conta selecionada/justificar",COUNTIF($T$12:T114,"conta selecionada/justificar")," ")</f>
        <v xml:space="preserve"> </v>
      </c>
      <c r="N114" s="61">
        <f t="shared" si="18"/>
        <v>0</v>
      </c>
      <c r="O114" s="61">
        <f t="shared" si="20"/>
        <v>0</v>
      </c>
      <c r="P114" s="69">
        <f t="shared" si="21"/>
        <v>0</v>
      </c>
      <c r="Q114" s="61">
        <f t="shared" si="22"/>
        <v>0</v>
      </c>
      <c r="R114" s="61" t="str">
        <f t="shared" si="23"/>
        <v>N</v>
      </c>
      <c r="S114" s="61" t="str">
        <f t="shared" si="24"/>
        <v>N</v>
      </c>
      <c r="T114" s="61" t="str">
        <f t="shared" si="25"/>
        <v>NÃO SELECIONADA</v>
      </c>
    </row>
    <row r="115" spans="1:20" x14ac:dyDescent="0.25">
      <c r="A115" s="61" t="str">
        <f>IF(H115="conta selecionada", COUNTIF($H$12:H115, "conta selecionada"),"")</f>
        <v/>
      </c>
      <c r="B115" s="105"/>
      <c r="C115" s="105"/>
      <c r="D115" s="106"/>
      <c r="E115" s="105"/>
      <c r="F115" s="62" t="str">
        <f t="shared" si="19"/>
        <v>N</v>
      </c>
      <c r="G115" s="62" t="s">
        <v>74</v>
      </c>
      <c r="H115" s="62" t="str">
        <f t="shared" si="17"/>
        <v>NÃO SELECIONADA</v>
      </c>
      <c r="I115" s="61"/>
      <c r="J115" s="61"/>
      <c r="M115" s="61" t="str">
        <f>IF(T115="Conta selecionada/justificar",COUNTIF($T$12:T115,"conta selecionada/justificar")," ")</f>
        <v xml:space="preserve"> </v>
      </c>
      <c r="N115" s="61">
        <f t="shared" si="18"/>
        <v>0</v>
      </c>
      <c r="O115" s="61">
        <f t="shared" si="20"/>
        <v>0</v>
      </c>
      <c r="P115" s="69">
        <f t="shared" si="21"/>
        <v>0</v>
      </c>
      <c r="Q115" s="61">
        <f t="shared" si="22"/>
        <v>0</v>
      </c>
      <c r="R115" s="61" t="str">
        <f t="shared" si="23"/>
        <v>N</v>
      </c>
      <c r="S115" s="61" t="str">
        <f t="shared" si="24"/>
        <v>N</v>
      </c>
      <c r="T115" s="61" t="str">
        <f t="shared" si="25"/>
        <v>NÃO SELECIONADA</v>
      </c>
    </row>
    <row r="116" spans="1:20" x14ac:dyDescent="0.25">
      <c r="A116" s="61" t="str">
        <f>IF(H116="conta selecionada", COUNTIF($H$12:H116, "conta selecionada"),"")</f>
        <v/>
      </c>
      <c r="B116" s="105"/>
      <c r="C116" s="105"/>
      <c r="D116" s="106"/>
      <c r="E116" s="105"/>
      <c r="F116" s="62" t="str">
        <f t="shared" si="19"/>
        <v>N</v>
      </c>
      <c r="G116" s="62" t="s">
        <v>74</v>
      </c>
      <c r="H116" s="62" t="str">
        <f t="shared" si="17"/>
        <v>NÃO SELECIONADA</v>
      </c>
      <c r="I116" s="61"/>
      <c r="J116" s="61"/>
      <c r="M116" s="61" t="str">
        <f>IF(T116="Conta selecionada/justificar",COUNTIF($T$12:T116,"conta selecionada/justificar")," ")</f>
        <v xml:space="preserve"> </v>
      </c>
      <c r="N116" s="61">
        <f t="shared" si="18"/>
        <v>0</v>
      </c>
      <c r="O116" s="61">
        <f t="shared" si="20"/>
        <v>0</v>
      </c>
      <c r="P116" s="69">
        <f t="shared" si="21"/>
        <v>0</v>
      </c>
      <c r="Q116" s="61">
        <f t="shared" si="22"/>
        <v>0</v>
      </c>
      <c r="R116" s="61" t="str">
        <f t="shared" si="23"/>
        <v>N</v>
      </c>
      <c r="S116" s="61" t="str">
        <f t="shared" si="24"/>
        <v>N</v>
      </c>
      <c r="T116" s="61" t="str">
        <f t="shared" si="25"/>
        <v>NÃO SELECIONADA</v>
      </c>
    </row>
    <row r="117" spans="1:20" x14ac:dyDescent="0.25">
      <c r="A117" s="61" t="str">
        <f>IF(H117="conta selecionada", COUNTIF($H$12:H117, "conta selecionada"),"")</f>
        <v/>
      </c>
      <c r="B117" s="105"/>
      <c r="C117" s="105"/>
      <c r="D117" s="106"/>
      <c r="E117" s="105"/>
      <c r="F117" s="62" t="str">
        <f t="shared" si="19"/>
        <v>N</v>
      </c>
      <c r="G117" s="62" t="s">
        <v>74</v>
      </c>
      <c r="H117" s="62" t="str">
        <f t="shared" si="17"/>
        <v>NÃO SELECIONADA</v>
      </c>
      <c r="I117" s="61"/>
      <c r="J117" s="61"/>
      <c r="M117" s="61" t="str">
        <f>IF(T117="Conta selecionada/justificar",COUNTIF($T$12:T117,"conta selecionada/justificar")," ")</f>
        <v xml:space="preserve"> </v>
      </c>
      <c r="N117" s="61">
        <f t="shared" si="18"/>
        <v>0</v>
      </c>
      <c r="O117" s="61">
        <f t="shared" si="20"/>
        <v>0</v>
      </c>
      <c r="P117" s="69">
        <f t="shared" si="21"/>
        <v>0</v>
      </c>
      <c r="Q117" s="61">
        <f t="shared" si="22"/>
        <v>0</v>
      </c>
      <c r="R117" s="61" t="str">
        <f t="shared" si="23"/>
        <v>N</v>
      </c>
      <c r="S117" s="61" t="str">
        <f t="shared" si="24"/>
        <v>N</v>
      </c>
      <c r="T117" s="61" t="str">
        <f t="shared" si="25"/>
        <v>NÃO SELECIONADA</v>
      </c>
    </row>
    <row r="118" spans="1:20" x14ac:dyDescent="0.25">
      <c r="A118" s="61" t="str">
        <f>IF(H118="conta selecionada", COUNTIF($H$12:H118, "conta selecionada"),"")</f>
        <v/>
      </c>
      <c r="B118" s="105"/>
      <c r="C118" s="105"/>
      <c r="D118" s="106"/>
      <c r="E118" s="105"/>
      <c r="F118" s="62" t="str">
        <f t="shared" si="19"/>
        <v>N</v>
      </c>
      <c r="G118" s="62" t="s">
        <v>74</v>
      </c>
      <c r="H118" s="62" t="str">
        <f t="shared" si="17"/>
        <v>NÃO SELECIONADA</v>
      </c>
      <c r="I118" s="61"/>
      <c r="J118" s="61"/>
      <c r="M118" s="61" t="str">
        <f>IF(T118="Conta selecionada/justificar",COUNTIF($T$12:T118,"conta selecionada/justificar")," ")</f>
        <v xml:space="preserve"> </v>
      </c>
      <c r="N118" s="61">
        <f t="shared" si="18"/>
        <v>0</v>
      </c>
      <c r="O118" s="61">
        <f t="shared" si="20"/>
        <v>0</v>
      </c>
      <c r="P118" s="69">
        <f t="shared" si="21"/>
        <v>0</v>
      </c>
      <c r="Q118" s="61">
        <f t="shared" si="22"/>
        <v>0</v>
      </c>
      <c r="R118" s="61" t="str">
        <f t="shared" si="23"/>
        <v>N</v>
      </c>
      <c r="S118" s="61" t="str">
        <f t="shared" si="24"/>
        <v>N</v>
      </c>
      <c r="T118" s="61" t="str">
        <f t="shared" si="25"/>
        <v>NÃO SELECIONADA</v>
      </c>
    </row>
    <row r="119" spans="1:20" x14ac:dyDescent="0.25">
      <c r="A119" s="61" t="str">
        <f>IF(H119="conta selecionada", COUNTIF($H$12:H119, "conta selecionada"),"")</f>
        <v/>
      </c>
      <c r="B119" s="105"/>
      <c r="C119" s="105"/>
      <c r="D119" s="106"/>
      <c r="E119" s="105"/>
      <c r="F119" s="62" t="str">
        <f t="shared" si="19"/>
        <v>N</v>
      </c>
      <c r="G119" s="62" t="s">
        <v>74</v>
      </c>
      <c r="H119" s="62" t="str">
        <f t="shared" si="17"/>
        <v>NÃO SELECIONADA</v>
      </c>
      <c r="I119" s="61"/>
      <c r="J119" s="61"/>
      <c r="M119" s="61" t="str">
        <f>IF(T119="Conta selecionada/justificar",COUNTIF($T$12:T119,"conta selecionada/justificar")," ")</f>
        <v xml:space="preserve"> </v>
      </c>
      <c r="N119" s="61">
        <f t="shared" si="18"/>
        <v>0</v>
      </c>
      <c r="O119" s="61">
        <f t="shared" si="20"/>
        <v>0</v>
      </c>
      <c r="P119" s="69">
        <f t="shared" si="21"/>
        <v>0</v>
      </c>
      <c r="Q119" s="61">
        <f t="shared" si="22"/>
        <v>0</v>
      </c>
      <c r="R119" s="61" t="str">
        <f t="shared" si="23"/>
        <v>N</v>
      </c>
      <c r="S119" s="61" t="str">
        <f t="shared" si="24"/>
        <v>N</v>
      </c>
      <c r="T119" s="61" t="str">
        <f t="shared" si="25"/>
        <v>NÃO SELECIONADA</v>
      </c>
    </row>
    <row r="120" spans="1:20" x14ac:dyDescent="0.25">
      <c r="A120" s="61" t="str">
        <f>IF(H120="conta selecionada", COUNTIF($H$12:H120, "conta selecionada"),"")</f>
        <v/>
      </c>
      <c r="B120" s="105"/>
      <c r="C120" s="105"/>
      <c r="D120" s="106"/>
      <c r="E120" s="105"/>
      <c r="F120" s="62" t="str">
        <f t="shared" si="19"/>
        <v>N</v>
      </c>
      <c r="G120" s="62" t="s">
        <v>74</v>
      </c>
      <c r="H120" s="62" t="str">
        <f t="shared" si="17"/>
        <v>NÃO SELECIONADA</v>
      </c>
      <c r="I120" s="61"/>
      <c r="J120" s="61"/>
      <c r="M120" s="61" t="str">
        <f>IF(T120="Conta selecionada/justificar",COUNTIF($T$12:T120,"conta selecionada/justificar")," ")</f>
        <v xml:space="preserve"> </v>
      </c>
      <c r="N120" s="61">
        <f t="shared" si="18"/>
        <v>0</v>
      </c>
      <c r="O120" s="61">
        <f t="shared" si="20"/>
        <v>0</v>
      </c>
      <c r="P120" s="69">
        <f t="shared" si="21"/>
        <v>0</v>
      </c>
      <c r="Q120" s="61">
        <f t="shared" si="22"/>
        <v>0</v>
      </c>
      <c r="R120" s="61" t="str">
        <f t="shared" si="23"/>
        <v>N</v>
      </c>
      <c r="S120" s="61" t="str">
        <f t="shared" si="24"/>
        <v>N</v>
      </c>
      <c r="T120" s="61" t="str">
        <f t="shared" si="25"/>
        <v>NÃO SELECIONADA</v>
      </c>
    </row>
    <row r="121" spans="1:20" x14ac:dyDescent="0.25">
      <c r="A121" s="61" t="str">
        <f>IF(H121="conta selecionada", COUNTIF($H$12:H121, "conta selecionada"),"")</f>
        <v/>
      </c>
      <c r="B121" s="105"/>
      <c r="C121" s="105"/>
      <c r="D121" s="106"/>
      <c r="E121" s="105"/>
      <c r="F121" s="62" t="str">
        <f t="shared" si="19"/>
        <v>N</v>
      </c>
      <c r="G121" s="62" t="s">
        <v>74</v>
      </c>
      <c r="H121" s="62" t="str">
        <f t="shared" si="17"/>
        <v>NÃO SELECIONADA</v>
      </c>
      <c r="I121" s="61"/>
      <c r="J121" s="61"/>
      <c r="M121" s="61" t="str">
        <f>IF(T121="Conta selecionada/justificar",COUNTIF($T$12:T121,"conta selecionada/justificar")," ")</f>
        <v xml:space="preserve"> </v>
      </c>
      <c r="N121" s="61">
        <f t="shared" si="18"/>
        <v>0</v>
      </c>
      <c r="O121" s="61">
        <f t="shared" si="20"/>
        <v>0</v>
      </c>
      <c r="P121" s="69">
        <f t="shared" si="21"/>
        <v>0</v>
      </c>
      <c r="Q121" s="61">
        <f t="shared" si="22"/>
        <v>0</v>
      </c>
      <c r="R121" s="61" t="str">
        <f t="shared" si="23"/>
        <v>N</v>
      </c>
      <c r="S121" s="61" t="str">
        <f t="shared" si="24"/>
        <v>N</v>
      </c>
      <c r="T121" s="61" t="str">
        <f t="shared" si="25"/>
        <v>NÃO SELECIONADA</v>
      </c>
    </row>
    <row r="122" spans="1:20" x14ac:dyDescent="0.25">
      <c r="A122" s="61" t="str">
        <f>IF(H122="conta selecionada", COUNTIF($H$12:H122, "conta selecionada"),"")</f>
        <v/>
      </c>
      <c r="B122" s="105"/>
      <c r="C122" s="105"/>
      <c r="D122" s="106"/>
      <c r="E122" s="105"/>
      <c r="F122" s="62" t="str">
        <f t="shared" si="19"/>
        <v>N</v>
      </c>
      <c r="G122" s="62" t="s">
        <v>74</v>
      </c>
      <c r="H122" s="62" t="str">
        <f t="shared" si="17"/>
        <v>NÃO SELECIONADA</v>
      </c>
      <c r="I122" s="61"/>
      <c r="J122" s="61"/>
      <c r="M122" s="61" t="str">
        <f>IF(T122="Conta selecionada/justificar",COUNTIF($T$12:T122,"conta selecionada/justificar")," ")</f>
        <v xml:space="preserve"> </v>
      </c>
      <c r="N122" s="61">
        <f t="shared" si="18"/>
        <v>0</v>
      </c>
      <c r="O122" s="61">
        <f t="shared" si="20"/>
        <v>0</v>
      </c>
      <c r="P122" s="69">
        <f t="shared" si="21"/>
        <v>0</v>
      </c>
      <c r="Q122" s="61">
        <f t="shared" si="22"/>
        <v>0</v>
      </c>
      <c r="R122" s="61" t="str">
        <f t="shared" si="23"/>
        <v>N</v>
      </c>
      <c r="S122" s="61" t="str">
        <f t="shared" si="24"/>
        <v>N</v>
      </c>
      <c r="T122" s="61" t="str">
        <f t="shared" si="25"/>
        <v>NÃO SELECIONADA</v>
      </c>
    </row>
    <row r="123" spans="1:20" x14ac:dyDescent="0.25">
      <c r="A123" s="61" t="str">
        <f>IF(H123="conta selecionada", COUNTIF($H$12:H123, "conta selecionada"),"")</f>
        <v/>
      </c>
      <c r="B123" s="105"/>
      <c r="C123" s="105"/>
      <c r="D123" s="106"/>
      <c r="E123" s="105"/>
      <c r="F123" s="62" t="str">
        <f t="shared" si="19"/>
        <v>N</v>
      </c>
      <c r="G123" s="62" t="s">
        <v>74</v>
      </c>
      <c r="H123" s="62" t="str">
        <f t="shared" si="17"/>
        <v>NÃO SELECIONADA</v>
      </c>
      <c r="I123" s="61"/>
      <c r="J123" s="61"/>
      <c r="M123" s="61" t="str">
        <f>IF(T123="Conta selecionada/justificar",COUNTIF($T$12:T123,"conta selecionada/justificar")," ")</f>
        <v xml:space="preserve"> </v>
      </c>
      <c r="N123" s="61">
        <f t="shared" si="18"/>
        <v>0</v>
      </c>
      <c r="O123" s="61">
        <f t="shared" si="20"/>
        <v>0</v>
      </c>
      <c r="P123" s="69">
        <f t="shared" si="21"/>
        <v>0</v>
      </c>
      <c r="Q123" s="61">
        <f t="shared" si="22"/>
        <v>0</v>
      </c>
      <c r="R123" s="61" t="str">
        <f t="shared" si="23"/>
        <v>N</v>
      </c>
      <c r="S123" s="61" t="str">
        <f t="shared" si="24"/>
        <v>N</v>
      </c>
      <c r="T123" s="61" t="str">
        <f t="shared" si="25"/>
        <v>NÃO SELECIONADA</v>
      </c>
    </row>
    <row r="124" spans="1:20" x14ac:dyDescent="0.25">
      <c r="A124" s="61" t="str">
        <f>IF(H124="conta selecionada", COUNTIF($H$12:H124, "conta selecionada"),"")</f>
        <v/>
      </c>
      <c r="B124" s="105"/>
      <c r="C124" s="105"/>
      <c r="D124" s="106"/>
      <c r="E124" s="105"/>
      <c r="F124" s="62" t="str">
        <f t="shared" si="19"/>
        <v>N</v>
      </c>
      <c r="G124" s="62" t="s">
        <v>74</v>
      </c>
      <c r="H124" s="62" t="str">
        <f t="shared" si="17"/>
        <v>NÃO SELECIONADA</v>
      </c>
      <c r="I124" s="61"/>
      <c r="J124" s="61"/>
      <c r="M124" s="61" t="str">
        <f>IF(T124="Conta selecionada/justificar",COUNTIF($T$12:T124,"conta selecionada/justificar")," ")</f>
        <v xml:space="preserve"> </v>
      </c>
      <c r="N124" s="61">
        <f t="shared" si="18"/>
        <v>0</v>
      </c>
      <c r="O124" s="61">
        <f t="shared" si="20"/>
        <v>0</v>
      </c>
      <c r="P124" s="69">
        <f t="shared" si="21"/>
        <v>0</v>
      </c>
      <c r="Q124" s="61">
        <f t="shared" si="22"/>
        <v>0</v>
      </c>
      <c r="R124" s="61" t="str">
        <f t="shared" si="23"/>
        <v>N</v>
      </c>
      <c r="S124" s="61" t="str">
        <f t="shared" si="24"/>
        <v>N</v>
      </c>
      <c r="T124" s="61" t="str">
        <f t="shared" si="25"/>
        <v>NÃO SELECIONADA</v>
      </c>
    </row>
    <row r="125" spans="1:20" x14ac:dyDescent="0.25">
      <c r="A125" s="61" t="str">
        <f>IF(H125="conta selecionada", COUNTIF($H$12:H125, "conta selecionada"),"")</f>
        <v/>
      </c>
      <c r="B125" s="105"/>
      <c r="C125" s="105"/>
      <c r="D125" s="106"/>
      <c r="E125" s="105"/>
      <c r="F125" s="62" t="str">
        <f t="shared" si="19"/>
        <v>N</v>
      </c>
      <c r="G125" s="62" t="s">
        <v>74</v>
      </c>
      <c r="H125" s="62" t="str">
        <f t="shared" si="17"/>
        <v>NÃO SELECIONADA</v>
      </c>
      <c r="I125" s="61"/>
      <c r="J125" s="61"/>
      <c r="M125" s="61" t="str">
        <f>IF(T125="Conta selecionada/justificar",COUNTIF($T$12:T125,"conta selecionada/justificar")," ")</f>
        <v xml:space="preserve"> </v>
      </c>
      <c r="N125" s="61">
        <f t="shared" si="18"/>
        <v>0</v>
      </c>
      <c r="O125" s="61">
        <f t="shared" si="20"/>
        <v>0</v>
      </c>
      <c r="P125" s="69">
        <f t="shared" si="21"/>
        <v>0</v>
      </c>
      <c r="Q125" s="61">
        <f t="shared" si="22"/>
        <v>0</v>
      </c>
      <c r="R125" s="61" t="str">
        <f t="shared" si="23"/>
        <v>N</v>
      </c>
      <c r="S125" s="61" t="str">
        <f t="shared" si="24"/>
        <v>N</v>
      </c>
      <c r="T125" s="61" t="str">
        <f t="shared" si="25"/>
        <v>NÃO SELECIONADA</v>
      </c>
    </row>
    <row r="126" spans="1:20" x14ac:dyDescent="0.25">
      <c r="A126" s="61" t="str">
        <f>IF(H126="conta selecionada", COUNTIF($H$12:H126, "conta selecionada"),"")</f>
        <v/>
      </c>
      <c r="B126" s="105"/>
      <c r="C126" s="105"/>
      <c r="D126" s="106"/>
      <c r="E126" s="105"/>
      <c r="F126" s="62" t="str">
        <f t="shared" si="19"/>
        <v>N</v>
      </c>
      <c r="G126" s="62" t="s">
        <v>74</v>
      </c>
      <c r="H126" s="62" t="str">
        <f t="shared" si="17"/>
        <v>NÃO SELECIONADA</v>
      </c>
      <c r="I126" s="61"/>
      <c r="J126" s="61"/>
      <c r="M126" s="61" t="str">
        <f>IF(T126="Conta selecionada/justificar",COUNTIF($T$12:T126,"conta selecionada/justificar")," ")</f>
        <v xml:space="preserve"> </v>
      </c>
      <c r="N126" s="61">
        <f t="shared" si="18"/>
        <v>0</v>
      </c>
      <c r="O126" s="61">
        <f t="shared" si="20"/>
        <v>0</v>
      </c>
      <c r="P126" s="69">
        <f t="shared" si="21"/>
        <v>0</v>
      </c>
      <c r="Q126" s="61">
        <f t="shared" si="22"/>
        <v>0</v>
      </c>
      <c r="R126" s="61" t="str">
        <f t="shared" si="23"/>
        <v>N</v>
      </c>
      <c r="S126" s="61" t="str">
        <f t="shared" si="24"/>
        <v>N</v>
      </c>
      <c r="T126" s="61" t="str">
        <f t="shared" si="25"/>
        <v>NÃO SELECIONADA</v>
      </c>
    </row>
    <row r="127" spans="1:20" x14ac:dyDescent="0.25">
      <c r="A127" s="61" t="str">
        <f>IF(H127="conta selecionada", COUNTIF($H$12:H127, "conta selecionada"),"")</f>
        <v/>
      </c>
      <c r="B127" s="105"/>
      <c r="C127" s="105"/>
      <c r="D127" s="106"/>
      <c r="E127" s="105"/>
      <c r="F127" s="62" t="str">
        <f t="shared" si="19"/>
        <v>N</v>
      </c>
      <c r="G127" s="62" t="s">
        <v>74</v>
      </c>
      <c r="H127" s="62" t="str">
        <f t="shared" si="17"/>
        <v>NÃO SELECIONADA</v>
      </c>
      <c r="I127" s="61"/>
      <c r="J127" s="61"/>
      <c r="M127" s="61" t="str">
        <f>IF(T127="Conta selecionada/justificar",COUNTIF($T$12:T127,"conta selecionada/justificar")," ")</f>
        <v xml:space="preserve"> </v>
      </c>
      <c r="N127" s="61">
        <f t="shared" si="18"/>
        <v>0</v>
      </c>
      <c r="O127" s="61">
        <f t="shared" si="20"/>
        <v>0</v>
      </c>
      <c r="P127" s="69">
        <f t="shared" si="21"/>
        <v>0</v>
      </c>
      <c r="Q127" s="61">
        <f t="shared" si="22"/>
        <v>0</v>
      </c>
      <c r="R127" s="61" t="str">
        <f t="shared" si="23"/>
        <v>N</v>
      </c>
      <c r="S127" s="61" t="str">
        <f t="shared" si="24"/>
        <v>N</v>
      </c>
      <c r="T127" s="61" t="str">
        <f t="shared" si="25"/>
        <v>NÃO SELECIONADA</v>
      </c>
    </row>
    <row r="128" spans="1:20" x14ac:dyDescent="0.25">
      <c r="A128" s="61" t="str">
        <f>IF(H128="conta selecionada", COUNTIF($H$12:H128, "conta selecionada"),"")</f>
        <v/>
      </c>
      <c r="B128" s="105"/>
      <c r="C128" s="105"/>
      <c r="D128" s="106"/>
      <c r="E128" s="105"/>
      <c r="F128" s="62" t="str">
        <f t="shared" si="19"/>
        <v>N</v>
      </c>
      <c r="G128" s="62" t="s">
        <v>74</v>
      </c>
      <c r="H128" s="62" t="str">
        <f t="shared" si="17"/>
        <v>NÃO SELECIONADA</v>
      </c>
      <c r="I128" s="61"/>
      <c r="J128" s="61"/>
      <c r="M128" s="61" t="str">
        <f>IF(T128="Conta selecionada/justificar",COUNTIF($T$12:T128,"conta selecionada/justificar")," ")</f>
        <v xml:space="preserve"> </v>
      </c>
      <c r="N128" s="61">
        <f t="shared" si="18"/>
        <v>0</v>
      </c>
      <c r="O128" s="61">
        <f t="shared" si="20"/>
        <v>0</v>
      </c>
      <c r="P128" s="69">
        <f t="shared" si="21"/>
        <v>0</v>
      </c>
      <c r="Q128" s="61">
        <f t="shared" si="22"/>
        <v>0</v>
      </c>
      <c r="R128" s="61" t="str">
        <f t="shared" si="23"/>
        <v>N</v>
      </c>
      <c r="S128" s="61" t="str">
        <f t="shared" si="24"/>
        <v>N</v>
      </c>
      <c r="T128" s="61" t="str">
        <f t="shared" si="25"/>
        <v>NÃO SELECIONADA</v>
      </c>
    </row>
    <row r="129" spans="1:20" x14ac:dyDescent="0.25">
      <c r="A129" s="61" t="str">
        <f>IF(H129="conta selecionada", COUNTIF($H$12:H129, "conta selecionada"),"")</f>
        <v/>
      </c>
      <c r="B129" s="105"/>
      <c r="C129" s="105"/>
      <c r="D129" s="106"/>
      <c r="E129" s="105"/>
      <c r="F129" s="62" t="str">
        <f t="shared" si="19"/>
        <v>N</v>
      </c>
      <c r="G129" s="62" t="s">
        <v>74</v>
      </c>
      <c r="H129" s="62" t="str">
        <f t="shared" si="17"/>
        <v>NÃO SELECIONADA</v>
      </c>
      <c r="I129" s="61"/>
      <c r="J129" s="61"/>
      <c r="M129" s="61" t="str">
        <f>IF(T129="Conta selecionada/justificar",COUNTIF($T$12:T129,"conta selecionada/justificar")," ")</f>
        <v xml:space="preserve"> </v>
      </c>
      <c r="N129" s="61">
        <f t="shared" si="18"/>
        <v>0</v>
      </c>
      <c r="O129" s="61">
        <f t="shared" si="20"/>
        <v>0</v>
      </c>
      <c r="P129" s="69">
        <f t="shared" si="21"/>
        <v>0</v>
      </c>
      <c r="Q129" s="61">
        <f t="shared" si="22"/>
        <v>0</v>
      </c>
      <c r="R129" s="61" t="str">
        <f t="shared" si="23"/>
        <v>N</v>
      </c>
      <c r="S129" s="61" t="str">
        <f t="shared" si="24"/>
        <v>N</v>
      </c>
      <c r="T129" s="61" t="str">
        <f t="shared" si="25"/>
        <v>NÃO SELECIONADA</v>
      </c>
    </row>
    <row r="130" spans="1:20" x14ac:dyDescent="0.25">
      <c r="A130" s="61" t="str">
        <f>IF(H130="conta selecionada", COUNTIF($H$12:H130, "conta selecionada"),"")</f>
        <v/>
      </c>
      <c r="B130" s="105"/>
      <c r="C130" s="105"/>
      <c r="D130" s="105"/>
      <c r="E130" s="105"/>
      <c r="F130" s="62" t="str">
        <f t="shared" si="19"/>
        <v>N</v>
      </c>
      <c r="G130" s="62" t="s">
        <v>74</v>
      </c>
      <c r="H130" s="62" t="str">
        <f t="shared" si="17"/>
        <v>NÃO SELECIONADA</v>
      </c>
      <c r="I130" s="61"/>
      <c r="J130" s="61"/>
      <c r="M130" s="61" t="str">
        <f>IF(T130="Conta selecionada/justificar",COUNTIF($T$12:T130,"conta selecionada/justificar")," ")</f>
        <v xml:space="preserve"> </v>
      </c>
      <c r="N130" s="61">
        <f t="shared" si="18"/>
        <v>0</v>
      </c>
      <c r="O130" s="61">
        <f t="shared" si="20"/>
        <v>0</v>
      </c>
      <c r="P130" s="69">
        <f t="shared" si="21"/>
        <v>0</v>
      </c>
      <c r="Q130" s="61">
        <f t="shared" si="22"/>
        <v>0</v>
      </c>
      <c r="R130" s="61" t="str">
        <f t="shared" si="23"/>
        <v>N</v>
      </c>
      <c r="S130" s="61" t="str">
        <f t="shared" si="24"/>
        <v>N</v>
      </c>
      <c r="T130" s="61" t="str">
        <f t="shared" si="25"/>
        <v>NÃO SELECIONADA</v>
      </c>
    </row>
    <row r="131" spans="1:20" x14ac:dyDescent="0.25">
      <c r="A131" s="61" t="str">
        <f>IF(H131="conta selecionada", COUNTIF($H$12:H131, "conta selecionada"),"")</f>
        <v/>
      </c>
      <c r="B131" s="105"/>
      <c r="C131" s="105"/>
      <c r="D131" s="106"/>
      <c r="E131" s="105"/>
      <c r="F131" s="62" t="str">
        <f t="shared" si="19"/>
        <v>N</v>
      </c>
      <c r="G131" s="62" t="s">
        <v>74</v>
      </c>
      <c r="H131" s="62" t="str">
        <f t="shared" si="17"/>
        <v>NÃO SELECIONADA</v>
      </c>
      <c r="I131" s="61"/>
      <c r="J131" s="61"/>
      <c r="M131" s="61" t="str">
        <f>IF(T131="Conta selecionada/justificar",COUNTIF($T$12:T131,"conta selecionada/justificar")," ")</f>
        <v xml:space="preserve"> </v>
      </c>
      <c r="N131" s="61">
        <f t="shared" si="18"/>
        <v>0</v>
      </c>
      <c r="O131" s="61">
        <f t="shared" si="20"/>
        <v>0</v>
      </c>
      <c r="P131" s="69">
        <f t="shared" si="21"/>
        <v>0</v>
      </c>
      <c r="Q131" s="61">
        <f t="shared" si="22"/>
        <v>0</v>
      </c>
      <c r="R131" s="61" t="str">
        <f t="shared" si="23"/>
        <v>N</v>
      </c>
      <c r="S131" s="61" t="str">
        <f t="shared" si="24"/>
        <v>N</v>
      </c>
      <c r="T131" s="61" t="str">
        <f t="shared" si="25"/>
        <v>NÃO SELECIONADA</v>
      </c>
    </row>
    <row r="132" spans="1:20" x14ac:dyDescent="0.25">
      <c r="A132" s="61" t="str">
        <f>IF(H132="conta selecionada", COUNTIF($H$12:H132, "conta selecionada"),"")</f>
        <v/>
      </c>
      <c r="B132" s="105"/>
      <c r="C132" s="105"/>
      <c r="D132" s="106"/>
      <c r="E132" s="105"/>
      <c r="F132" s="62" t="str">
        <f t="shared" si="19"/>
        <v>N</v>
      </c>
      <c r="G132" s="62" t="s">
        <v>74</v>
      </c>
      <c r="H132" s="62" t="str">
        <f t="shared" si="17"/>
        <v>NÃO SELECIONADA</v>
      </c>
      <c r="I132" s="61"/>
      <c r="J132" s="61"/>
      <c r="M132" s="61" t="str">
        <f>IF(T132="Conta selecionada/justificar",COUNTIF($T$12:T132,"conta selecionada/justificar")," ")</f>
        <v xml:space="preserve"> </v>
      </c>
      <c r="N132" s="61">
        <f t="shared" si="18"/>
        <v>0</v>
      </c>
      <c r="O132" s="61">
        <f t="shared" si="20"/>
        <v>0</v>
      </c>
      <c r="P132" s="69">
        <f t="shared" si="21"/>
        <v>0</v>
      </c>
      <c r="Q132" s="61">
        <f t="shared" si="22"/>
        <v>0</v>
      </c>
      <c r="R132" s="61" t="str">
        <f t="shared" si="23"/>
        <v>N</v>
      </c>
      <c r="S132" s="61" t="str">
        <f t="shared" si="24"/>
        <v>N</v>
      </c>
      <c r="T132" s="61" t="str">
        <f t="shared" si="25"/>
        <v>NÃO SELECIONADA</v>
      </c>
    </row>
    <row r="133" spans="1:20" x14ac:dyDescent="0.25">
      <c r="A133" s="61" t="str">
        <f>IF(H133="conta selecionada", COUNTIF($H$12:H133, "conta selecionada"),"")</f>
        <v/>
      </c>
      <c r="B133" s="105"/>
      <c r="C133" s="105"/>
      <c r="D133" s="106"/>
      <c r="E133" s="105"/>
      <c r="F133" s="62" t="str">
        <f t="shared" si="19"/>
        <v>N</v>
      </c>
      <c r="G133" s="62" t="s">
        <v>74</v>
      </c>
      <c r="H133" s="62" t="str">
        <f t="shared" si="17"/>
        <v>NÃO SELECIONADA</v>
      </c>
      <c r="I133" s="61"/>
      <c r="J133" s="61"/>
      <c r="M133" s="61" t="str">
        <f>IF(T133="Conta selecionada/justificar",COUNTIF($T$12:T133,"conta selecionada/justificar")," ")</f>
        <v xml:space="preserve"> </v>
      </c>
      <c r="N133" s="61">
        <f t="shared" si="18"/>
        <v>0</v>
      </c>
      <c r="O133" s="61">
        <f t="shared" si="20"/>
        <v>0</v>
      </c>
      <c r="P133" s="69">
        <f t="shared" si="21"/>
        <v>0</v>
      </c>
      <c r="Q133" s="61">
        <f t="shared" si="22"/>
        <v>0</v>
      </c>
      <c r="R133" s="61" t="str">
        <f t="shared" si="23"/>
        <v>N</v>
      </c>
      <c r="S133" s="61" t="str">
        <f t="shared" si="24"/>
        <v>N</v>
      </c>
      <c r="T133" s="61" t="str">
        <f t="shared" si="25"/>
        <v>NÃO SELECIONADA</v>
      </c>
    </row>
    <row r="134" spans="1:20" x14ac:dyDescent="0.25">
      <c r="A134" s="61" t="str">
        <f>IF(H134="conta selecionada", COUNTIF($H$12:H134, "conta selecionada"),"")</f>
        <v/>
      </c>
      <c r="B134" s="105"/>
      <c r="C134" s="105"/>
      <c r="D134" s="106"/>
      <c r="E134" s="105"/>
      <c r="F134" s="62" t="str">
        <f t="shared" si="19"/>
        <v>N</v>
      </c>
      <c r="G134" s="62" t="s">
        <v>74</v>
      </c>
      <c r="H134" s="62" t="str">
        <f t="shared" si="17"/>
        <v>NÃO SELECIONADA</v>
      </c>
      <c r="I134" s="61"/>
      <c r="J134" s="61"/>
      <c r="M134" s="61" t="str">
        <f>IF(T134="Conta selecionada/justificar",COUNTIF($T$12:T134,"conta selecionada/justificar")," ")</f>
        <v xml:space="preserve"> </v>
      </c>
      <c r="N134" s="61">
        <f t="shared" si="18"/>
        <v>0</v>
      </c>
      <c r="O134" s="61">
        <f t="shared" si="20"/>
        <v>0</v>
      </c>
      <c r="P134" s="69">
        <f t="shared" si="21"/>
        <v>0</v>
      </c>
      <c r="Q134" s="61">
        <f t="shared" si="22"/>
        <v>0</v>
      </c>
      <c r="R134" s="61" t="str">
        <f t="shared" si="23"/>
        <v>N</v>
      </c>
      <c r="S134" s="61" t="str">
        <f t="shared" si="24"/>
        <v>N</v>
      </c>
      <c r="T134" s="61" t="str">
        <f t="shared" si="25"/>
        <v>NÃO SELECIONADA</v>
      </c>
    </row>
    <row r="135" spans="1:20" x14ac:dyDescent="0.25">
      <c r="A135" s="61" t="str">
        <f>IF(H135="conta selecionada", COUNTIF($H$12:H135, "conta selecionada"),"")</f>
        <v/>
      </c>
      <c r="B135" s="105"/>
      <c r="C135" s="105"/>
      <c r="D135" s="106"/>
      <c r="E135" s="105"/>
      <c r="F135" s="62" t="str">
        <f t="shared" si="19"/>
        <v>N</v>
      </c>
      <c r="G135" s="62" t="s">
        <v>74</v>
      </c>
      <c r="H135" s="62" t="str">
        <f t="shared" si="17"/>
        <v>NÃO SELECIONADA</v>
      </c>
      <c r="I135" s="61"/>
      <c r="J135" s="61"/>
      <c r="M135" s="61" t="str">
        <f>IF(T135="Conta selecionada/justificar",COUNTIF($T$12:T135,"conta selecionada/justificar")," ")</f>
        <v xml:space="preserve"> </v>
      </c>
      <c r="N135" s="61">
        <f t="shared" si="18"/>
        <v>0</v>
      </c>
      <c r="O135" s="61">
        <f t="shared" si="20"/>
        <v>0</v>
      </c>
      <c r="P135" s="69">
        <f t="shared" si="21"/>
        <v>0</v>
      </c>
      <c r="Q135" s="61">
        <f t="shared" si="22"/>
        <v>0</v>
      </c>
      <c r="R135" s="61" t="str">
        <f t="shared" si="23"/>
        <v>N</v>
      </c>
      <c r="S135" s="61" t="str">
        <f t="shared" si="24"/>
        <v>N</v>
      </c>
      <c r="T135" s="61" t="str">
        <f t="shared" si="25"/>
        <v>NÃO SELECIONADA</v>
      </c>
    </row>
    <row r="136" spans="1:20" x14ac:dyDescent="0.25">
      <c r="A136" s="61" t="str">
        <f>IF(H136="conta selecionada", COUNTIF($H$12:H136, "conta selecionada"),"")</f>
        <v/>
      </c>
      <c r="B136" s="105"/>
      <c r="C136" s="105"/>
      <c r="D136" s="106"/>
      <c r="E136" s="105"/>
      <c r="F136" s="62" t="str">
        <f t="shared" si="19"/>
        <v>N</v>
      </c>
      <c r="G136" s="62" t="s">
        <v>74</v>
      </c>
      <c r="H136" s="62" t="str">
        <f t="shared" si="17"/>
        <v>NÃO SELECIONADA</v>
      </c>
      <c r="I136" s="61"/>
      <c r="J136" s="61"/>
      <c r="M136" s="61" t="str">
        <f>IF(T136="Conta selecionada/justificar",COUNTIF($T$12:T136,"conta selecionada/justificar")," ")</f>
        <v xml:space="preserve"> </v>
      </c>
      <c r="N136" s="61">
        <f t="shared" si="18"/>
        <v>0</v>
      </c>
      <c r="O136" s="61">
        <f t="shared" si="20"/>
        <v>0</v>
      </c>
      <c r="P136" s="69">
        <f t="shared" si="21"/>
        <v>0</v>
      </c>
      <c r="Q136" s="61">
        <f t="shared" si="22"/>
        <v>0</v>
      </c>
      <c r="R136" s="61" t="str">
        <f t="shared" si="23"/>
        <v>N</v>
      </c>
      <c r="S136" s="61" t="str">
        <f t="shared" si="24"/>
        <v>N</v>
      </c>
      <c r="T136" s="61" t="str">
        <f t="shared" si="25"/>
        <v>NÃO SELECIONADA</v>
      </c>
    </row>
    <row r="137" spans="1:20" x14ac:dyDescent="0.25">
      <c r="A137" s="61" t="str">
        <f>IF(H137="conta selecionada", COUNTIF($H$12:H137, "conta selecionada"),"")</f>
        <v/>
      </c>
      <c r="B137" s="105"/>
      <c r="C137" s="105"/>
      <c r="D137" s="106"/>
      <c r="E137" s="105"/>
      <c r="F137" s="62" t="str">
        <f t="shared" si="19"/>
        <v>N</v>
      </c>
      <c r="G137" s="62" t="s">
        <v>74</v>
      </c>
      <c r="H137" s="62" t="str">
        <f t="shared" si="17"/>
        <v>NÃO SELECIONADA</v>
      </c>
      <c r="I137" s="61"/>
      <c r="J137" s="61"/>
      <c r="M137" s="61" t="str">
        <f>IF(T137="Conta selecionada/justificar",COUNTIF($T$12:T137,"conta selecionada/justificar")," ")</f>
        <v xml:space="preserve"> </v>
      </c>
      <c r="N137" s="61">
        <f t="shared" si="18"/>
        <v>0</v>
      </c>
      <c r="O137" s="61">
        <f t="shared" si="20"/>
        <v>0</v>
      </c>
      <c r="P137" s="69">
        <f t="shared" si="21"/>
        <v>0</v>
      </c>
      <c r="Q137" s="61">
        <f t="shared" si="22"/>
        <v>0</v>
      </c>
      <c r="R137" s="61" t="str">
        <f t="shared" si="23"/>
        <v>N</v>
      </c>
      <c r="S137" s="61" t="str">
        <f t="shared" si="24"/>
        <v>N</v>
      </c>
      <c r="T137" s="61" t="str">
        <f t="shared" si="25"/>
        <v>NÃO SELECIONADA</v>
      </c>
    </row>
    <row r="138" spans="1:20" x14ac:dyDescent="0.25">
      <c r="A138" s="61" t="str">
        <f>IF(H138="conta selecionada", COUNTIF($H$12:H138, "conta selecionada"),"")</f>
        <v/>
      </c>
      <c r="B138" s="105"/>
      <c r="C138" s="105"/>
      <c r="D138" s="106"/>
      <c r="E138" s="105"/>
      <c r="F138" s="62" t="str">
        <f t="shared" si="19"/>
        <v>N</v>
      </c>
      <c r="G138" s="62" t="s">
        <v>74</v>
      </c>
      <c r="H138" s="62" t="str">
        <f t="shared" ref="H138:H201" si="26">IF(G138="NA","CONTA TOTALIZADORA",IF(G138="N","NÃO SELECIONADA",IF(AND(F138="S",G138="S"),"CONTA SELECIONADA","CONTA SELECIONADA/JUSTIFICAR")))</f>
        <v>NÃO SELECIONADA</v>
      </c>
      <c r="I138" s="61"/>
      <c r="J138" s="61"/>
      <c r="M138" s="61" t="str">
        <f>IF(T138="Conta selecionada/justificar",COUNTIF($T$12:T138,"conta selecionada/justificar")," ")</f>
        <v xml:space="preserve"> </v>
      </c>
      <c r="N138" s="61">
        <f t="shared" ref="N138:N201" si="27" xml:space="preserve"> B138</f>
        <v>0</v>
      </c>
      <c r="O138" s="61">
        <f t="shared" si="20"/>
        <v>0</v>
      </c>
      <c r="P138" s="69">
        <f t="shared" si="21"/>
        <v>0</v>
      </c>
      <c r="Q138" s="61">
        <f t="shared" si="22"/>
        <v>0</v>
      </c>
      <c r="R138" s="61" t="str">
        <f t="shared" si="23"/>
        <v>N</v>
      </c>
      <c r="S138" s="61" t="str">
        <f t="shared" si="24"/>
        <v>N</v>
      </c>
      <c r="T138" s="61" t="str">
        <f t="shared" si="25"/>
        <v>NÃO SELECIONADA</v>
      </c>
    </row>
    <row r="139" spans="1:20" x14ac:dyDescent="0.25">
      <c r="A139" s="61" t="str">
        <f>IF(H139="conta selecionada", COUNTIF($H$12:H139, "conta selecionada"),"")</f>
        <v/>
      </c>
      <c r="B139" s="105"/>
      <c r="C139" s="105"/>
      <c r="D139" s="106"/>
      <c r="E139" s="105"/>
      <c r="F139" s="62" t="str">
        <f t="shared" ref="F139:F202" si="28">IF(D139&gt;$D$6,"S","N")</f>
        <v>N</v>
      </c>
      <c r="G139" s="62" t="s">
        <v>74</v>
      </c>
      <c r="H139" s="62" t="str">
        <f t="shared" si="26"/>
        <v>NÃO SELECIONADA</v>
      </c>
      <c r="I139" s="61"/>
      <c r="J139" s="61"/>
      <c r="M139" s="61" t="str">
        <f>IF(T139="Conta selecionada/justificar",COUNTIF($T$12:T139,"conta selecionada/justificar")," ")</f>
        <v xml:space="preserve"> </v>
      </c>
      <c r="N139" s="61">
        <f t="shared" si="27"/>
        <v>0</v>
      </c>
      <c r="O139" s="61">
        <f t="shared" si="20"/>
        <v>0</v>
      </c>
      <c r="P139" s="69">
        <f t="shared" si="21"/>
        <v>0</v>
      </c>
      <c r="Q139" s="61">
        <f t="shared" si="22"/>
        <v>0</v>
      </c>
      <c r="R139" s="61" t="str">
        <f t="shared" si="23"/>
        <v>N</v>
      </c>
      <c r="S139" s="61" t="str">
        <f t="shared" si="24"/>
        <v>N</v>
      </c>
      <c r="T139" s="61" t="str">
        <f t="shared" si="25"/>
        <v>NÃO SELECIONADA</v>
      </c>
    </row>
    <row r="140" spans="1:20" x14ac:dyDescent="0.25">
      <c r="A140" s="61" t="str">
        <f>IF(H140="conta selecionada", COUNTIF($H$12:H140, "conta selecionada"),"")</f>
        <v/>
      </c>
      <c r="B140" s="105"/>
      <c r="C140" s="105"/>
      <c r="D140" s="106"/>
      <c r="E140" s="105"/>
      <c r="F140" s="62" t="str">
        <f t="shared" si="28"/>
        <v>N</v>
      </c>
      <c r="G140" s="62" t="s">
        <v>74</v>
      </c>
      <c r="H140" s="62" t="str">
        <f t="shared" si="26"/>
        <v>NÃO SELECIONADA</v>
      </c>
      <c r="I140" s="61"/>
      <c r="J140" s="61"/>
      <c r="M140" s="61" t="str">
        <f>IF(T140="Conta selecionada/justificar",COUNTIF($T$12:T140,"conta selecionada/justificar")," ")</f>
        <v xml:space="preserve"> </v>
      </c>
      <c r="N140" s="61">
        <f t="shared" si="27"/>
        <v>0</v>
      </c>
      <c r="O140" s="61">
        <f t="shared" si="20"/>
        <v>0</v>
      </c>
      <c r="P140" s="69">
        <f t="shared" si="21"/>
        <v>0</v>
      </c>
      <c r="Q140" s="61">
        <f t="shared" si="22"/>
        <v>0</v>
      </c>
      <c r="R140" s="61" t="str">
        <f t="shared" si="23"/>
        <v>N</v>
      </c>
      <c r="S140" s="61" t="str">
        <f t="shared" si="24"/>
        <v>N</v>
      </c>
      <c r="T140" s="61" t="str">
        <f t="shared" si="25"/>
        <v>NÃO SELECIONADA</v>
      </c>
    </row>
    <row r="141" spans="1:20" x14ac:dyDescent="0.25">
      <c r="A141" s="61" t="str">
        <f>IF(H141="conta selecionada", COUNTIF($H$12:H141, "conta selecionada"),"")</f>
        <v/>
      </c>
      <c r="B141" s="105"/>
      <c r="C141" s="105"/>
      <c r="D141" s="105"/>
      <c r="E141" s="105"/>
      <c r="F141" s="62" t="str">
        <f t="shared" si="28"/>
        <v>N</v>
      </c>
      <c r="G141" s="62" t="s">
        <v>74</v>
      </c>
      <c r="H141" s="62" t="str">
        <f t="shared" si="26"/>
        <v>NÃO SELECIONADA</v>
      </c>
      <c r="I141" s="61"/>
      <c r="J141" s="61"/>
      <c r="M141" s="61" t="str">
        <f>IF(T141="Conta selecionada/justificar",COUNTIF($T$12:T141,"conta selecionada/justificar")," ")</f>
        <v xml:space="preserve"> </v>
      </c>
      <c r="N141" s="61">
        <f t="shared" si="27"/>
        <v>0</v>
      </c>
      <c r="O141" s="61">
        <f t="shared" si="20"/>
        <v>0</v>
      </c>
      <c r="P141" s="69">
        <f t="shared" si="21"/>
        <v>0</v>
      </c>
      <c r="Q141" s="61">
        <f t="shared" si="22"/>
        <v>0</v>
      </c>
      <c r="R141" s="61" t="str">
        <f t="shared" si="23"/>
        <v>N</v>
      </c>
      <c r="S141" s="61" t="str">
        <f t="shared" si="24"/>
        <v>N</v>
      </c>
      <c r="T141" s="61" t="str">
        <f t="shared" si="25"/>
        <v>NÃO SELECIONADA</v>
      </c>
    </row>
    <row r="142" spans="1:20" x14ac:dyDescent="0.25">
      <c r="A142" s="61" t="str">
        <f>IF(H142="conta selecionada", COUNTIF($H$12:H142, "conta selecionada"),"")</f>
        <v/>
      </c>
      <c r="B142" s="105"/>
      <c r="C142" s="105"/>
      <c r="D142" s="106"/>
      <c r="E142" s="105"/>
      <c r="F142" s="62" t="str">
        <f t="shared" si="28"/>
        <v>N</v>
      </c>
      <c r="G142" s="62" t="s">
        <v>74</v>
      </c>
      <c r="H142" s="62" t="str">
        <f t="shared" si="26"/>
        <v>NÃO SELECIONADA</v>
      </c>
      <c r="I142" s="61"/>
      <c r="J142" s="61"/>
      <c r="M142" s="61" t="str">
        <f>IF(T142="Conta selecionada/justificar",COUNTIF($T$12:T142,"conta selecionada/justificar")," ")</f>
        <v xml:space="preserve"> </v>
      </c>
      <c r="N142" s="61">
        <f t="shared" si="27"/>
        <v>0</v>
      </c>
      <c r="O142" s="61">
        <f t="shared" si="20"/>
        <v>0</v>
      </c>
      <c r="P142" s="69">
        <f t="shared" si="21"/>
        <v>0</v>
      </c>
      <c r="Q142" s="61">
        <f t="shared" si="22"/>
        <v>0</v>
      </c>
      <c r="R142" s="61" t="str">
        <f t="shared" si="23"/>
        <v>N</v>
      </c>
      <c r="S142" s="61" t="str">
        <f t="shared" si="24"/>
        <v>N</v>
      </c>
      <c r="T142" s="61" t="str">
        <f t="shared" si="25"/>
        <v>NÃO SELECIONADA</v>
      </c>
    </row>
    <row r="143" spans="1:20" x14ac:dyDescent="0.25">
      <c r="A143" s="61" t="str">
        <f>IF(H143="conta selecionada", COUNTIF($H$12:H143, "conta selecionada"),"")</f>
        <v/>
      </c>
      <c r="B143" s="105"/>
      <c r="C143" s="105"/>
      <c r="D143" s="106"/>
      <c r="E143" s="105"/>
      <c r="F143" s="62" t="str">
        <f t="shared" si="28"/>
        <v>N</v>
      </c>
      <c r="G143" s="62" t="s">
        <v>74</v>
      </c>
      <c r="H143" s="62" t="str">
        <f t="shared" si="26"/>
        <v>NÃO SELECIONADA</v>
      </c>
      <c r="I143" s="61"/>
      <c r="J143" s="61"/>
      <c r="M143" s="61" t="str">
        <f>IF(T143="Conta selecionada/justificar",COUNTIF($T$12:T143,"conta selecionada/justificar")," ")</f>
        <v xml:space="preserve"> </v>
      </c>
      <c r="N143" s="61">
        <f t="shared" si="27"/>
        <v>0</v>
      </c>
      <c r="O143" s="61">
        <f t="shared" si="20"/>
        <v>0</v>
      </c>
      <c r="P143" s="69">
        <f t="shared" si="21"/>
        <v>0</v>
      </c>
      <c r="Q143" s="61">
        <f t="shared" si="22"/>
        <v>0</v>
      </c>
      <c r="R143" s="61" t="str">
        <f t="shared" si="23"/>
        <v>N</v>
      </c>
      <c r="S143" s="61" t="str">
        <f t="shared" si="24"/>
        <v>N</v>
      </c>
      <c r="T143" s="61" t="str">
        <f t="shared" si="25"/>
        <v>NÃO SELECIONADA</v>
      </c>
    </row>
    <row r="144" spans="1:20" x14ac:dyDescent="0.25">
      <c r="A144" s="61" t="str">
        <f>IF(H144="conta selecionada", COUNTIF($H$12:H144, "conta selecionada"),"")</f>
        <v/>
      </c>
      <c r="B144" s="105"/>
      <c r="C144" s="105"/>
      <c r="D144" s="106"/>
      <c r="E144" s="105"/>
      <c r="F144" s="62" t="str">
        <f t="shared" si="28"/>
        <v>N</v>
      </c>
      <c r="G144" s="62" t="s">
        <v>74</v>
      </c>
      <c r="H144" s="62" t="str">
        <f t="shared" si="26"/>
        <v>NÃO SELECIONADA</v>
      </c>
      <c r="I144" s="61"/>
      <c r="J144" s="61"/>
      <c r="M144" s="61" t="str">
        <f>IF(T144="Conta selecionada/justificar",COUNTIF($T$12:T144,"conta selecionada/justificar")," ")</f>
        <v xml:space="preserve"> </v>
      </c>
      <c r="N144" s="61">
        <f t="shared" si="27"/>
        <v>0</v>
      </c>
      <c r="O144" s="61">
        <f t="shared" si="20"/>
        <v>0</v>
      </c>
      <c r="P144" s="69">
        <f t="shared" si="21"/>
        <v>0</v>
      </c>
      <c r="Q144" s="61">
        <f t="shared" si="22"/>
        <v>0</v>
      </c>
      <c r="R144" s="61" t="str">
        <f t="shared" si="23"/>
        <v>N</v>
      </c>
      <c r="S144" s="61" t="str">
        <f t="shared" si="24"/>
        <v>N</v>
      </c>
      <c r="T144" s="61" t="str">
        <f t="shared" si="25"/>
        <v>NÃO SELECIONADA</v>
      </c>
    </row>
    <row r="145" spans="1:20" x14ac:dyDescent="0.25">
      <c r="A145" s="61" t="str">
        <f>IF(H145="conta selecionada", COUNTIF($H$12:H145, "conta selecionada"),"")</f>
        <v/>
      </c>
      <c r="B145" s="105"/>
      <c r="C145" s="105"/>
      <c r="D145" s="106"/>
      <c r="E145" s="105"/>
      <c r="F145" s="62" t="str">
        <f t="shared" si="28"/>
        <v>N</v>
      </c>
      <c r="G145" s="62" t="s">
        <v>74</v>
      </c>
      <c r="H145" s="62" t="str">
        <f t="shared" si="26"/>
        <v>NÃO SELECIONADA</v>
      </c>
      <c r="I145" s="61"/>
      <c r="J145" s="61"/>
      <c r="M145" s="61" t="str">
        <f>IF(T145="Conta selecionada/justificar",COUNTIF($T$12:T145,"conta selecionada/justificar")," ")</f>
        <v xml:space="preserve"> </v>
      </c>
      <c r="N145" s="61">
        <f t="shared" si="27"/>
        <v>0</v>
      </c>
      <c r="O145" s="61">
        <f t="shared" ref="O145:O203" si="29" xml:space="preserve"> C145</f>
        <v>0</v>
      </c>
      <c r="P145" s="69">
        <f t="shared" ref="P145:P203" si="30" xml:space="preserve"> D145</f>
        <v>0</v>
      </c>
      <c r="Q145" s="61">
        <f t="shared" ref="Q145:Q203" si="31" xml:space="preserve"> E145</f>
        <v>0</v>
      </c>
      <c r="R145" s="61" t="str">
        <f t="shared" ref="R145:R203" si="32" xml:space="preserve"> F145</f>
        <v>N</v>
      </c>
      <c r="S145" s="61" t="str">
        <f t="shared" ref="S145:S203" si="33" xml:space="preserve"> G145</f>
        <v>N</v>
      </c>
      <c r="T145" s="61" t="str">
        <f t="shared" ref="T145:T203" si="34" xml:space="preserve"> H145</f>
        <v>NÃO SELECIONADA</v>
      </c>
    </row>
    <row r="146" spans="1:20" x14ac:dyDescent="0.25">
      <c r="A146" s="61" t="str">
        <f>IF(H146="conta selecionada", COUNTIF($H$12:H146, "conta selecionada"),"")</f>
        <v/>
      </c>
      <c r="B146" s="105"/>
      <c r="C146" s="105"/>
      <c r="D146" s="106"/>
      <c r="E146" s="105"/>
      <c r="F146" s="62" t="str">
        <f t="shared" si="28"/>
        <v>N</v>
      </c>
      <c r="G146" s="62" t="s">
        <v>74</v>
      </c>
      <c r="H146" s="62" t="str">
        <f t="shared" si="26"/>
        <v>NÃO SELECIONADA</v>
      </c>
      <c r="I146" s="61"/>
      <c r="J146" s="61"/>
      <c r="M146" s="61" t="str">
        <f>IF(T146="Conta selecionada/justificar",COUNTIF($T$12:T146,"conta selecionada/justificar")," ")</f>
        <v xml:space="preserve"> </v>
      </c>
      <c r="N146" s="61">
        <f t="shared" si="27"/>
        <v>0</v>
      </c>
      <c r="O146" s="61">
        <f t="shared" si="29"/>
        <v>0</v>
      </c>
      <c r="P146" s="69">
        <f t="shared" si="30"/>
        <v>0</v>
      </c>
      <c r="Q146" s="61">
        <f t="shared" si="31"/>
        <v>0</v>
      </c>
      <c r="R146" s="61" t="str">
        <f t="shared" si="32"/>
        <v>N</v>
      </c>
      <c r="S146" s="61" t="str">
        <f t="shared" si="33"/>
        <v>N</v>
      </c>
      <c r="T146" s="61" t="str">
        <f t="shared" si="34"/>
        <v>NÃO SELECIONADA</v>
      </c>
    </row>
    <row r="147" spans="1:20" x14ac:dyDescent="0.25">
      <c r="A147" s="61" t="str">
        <f>IF(H147="conta selecionada", COUNTIF($H$12:H147, "conta selecionada"),"")</f>
        <v/>
      </c>
      <c r="B147" s="105"/>
      <c r="C147" s="105"/>
      <c r="D147" s="106"/>
      <c r="E147" s="105"/>
      <c r="F147" s="62" t="str">
        <f t="shared" si="28"/>
        <v>N</v>
      </c>
      <c r="G147" s="62" t="s">
        <v>74</v>
      </c>
      <c r="H147" s="62" t="str">
        <f t="shared" si="26"/>
        <v>NÃO SELECIONADA</v>
      </c>
      <c r="I147" s="61"/>
      <c r="J147" s="61"/>
      <c r="M147" s="61" t="str">
        <f>IF(T147="Conta selecionada/justificar",COUNTIF($T$12:T147,"conta selecionada/justificar")," ")</f>
        <v xml:space="preserve"> </v>
      </c>
      <c r="N147" s="61">
        <f t="shared" si="27"/>
        <v>0</v>
      </c>
      <c r="O147" s="61">
        <f t="shared" si="29"/>
        <v>0</v>
      </c>
      <c r="P147" s="69">
        <f t="shared" si="30"/>
        <v>0</v>
      </c>
      <c r="Q147" s="61">
        <f t="shared" si="31"/>
        <v>0</v>
      </c>
      <c r="R147" s="61" t="str">
        <f t="shared" si="32"/>
        <v>N</v>
      </c>
      <c r="S147" s="61" t="str">
        <f t="shared" si="33"/>
        <v>N</v>
      </c>
      <c r="T147" s="61" t="str">
        <f t="shared" si="34"/>
        <v>NÃO SELECIONADA</v>
      </c>
    </row>
    <row r="148" spans="1:20" x14ac:dyDescent="0.25">
      <c r="A148" s="61" t="str">
        <f>IF(H148="conta selecionada", COUNTIF($H$12:H148, "conta selecionada"),"")</f>
        <v/>
      </c>
      <c r="B148" s="105"/>
      <c r="C148" s="105"/>
      <c r="D148" s="106"/>
      <c r="E148" s="105"/>
      <c r="F148" s="62" t="str">
        <f t="shared" si="28"/>
        <v>N</v>
      </c>
      <c r="G148" s="62" t="s">
        <v>74</v>
      </c>
      <c r="H148" s="62" t="str">
        <f t="shared" si="26"/>
        <v>NÃO SELECIONADA</v>
      </c>
      <c r="I148" s="61"/>
      <c r="J148" s="61"/>
      <c r="M148" s="61" t="str">
        <f>IF(T148="Conta selecionada/justificar",COUNTIF($T$12:T148,"conta selecionada/justificar")," ")</f>
        <v xml:space="preserve"> </v>
      </c>
      <c r="N148" s="61">
        <f t="shared" si="27"/>
        <v>0</v>
      </c>
      <c r="O148" s="61">
        <f t="shared" si="29"/>
        <v>0</v>
      </c>
      <c r="P148" s="69">
        <f t="shared" si="30"/>
        <v>0</v>
      </c>
      <c r="Q148" s="61">
        <f t="shared" si="31"/>
        <v>0</v>
      </c>
      <c r="R148" s="61" t="str">
        <f t="shared" si="32"/>
        <v>N</v>
      </c>
      <c r="S148" s="61" t="str">
        <f t="shared" si="33"/>
        <v>N</v>
      </c>
      <c r="T148" s="61" t="str">
        <f t="shared" si="34"/>
        <v>NÃO SELECIONADA</v>
      </c>
    </row>
    <row r="149" spans="1:20" x14ac:dyDescent="0.25">
      <c r="A149" s="61" t="str">
        <f>IF(H149="conta selecionada", COUNTIF($H$12:H149, "conta selecionada"),"")</f>
        <v/>
      </c>
      <c r="B149" s="105"/>
      <c r="C149" s="105"/>
      <c r="D149" s="106"/>
      <c r="E149" s="105"/>
      <c r="F149" s="62" t="str">
        <f t="shared" si="28"/>
        <v>N</v>
      </c>
      <c r="G149" s="62" t="s">
        <v>74</v>
      </c>
      <c r="H149" s="62" t="str">
        <f t="shared" si="26"/>
        <v>NÃO SELECIONADA</v>
      </c>
      <c r="I149" s="61"/>
      <c r="J149" s="61"/>
      <c r="M149" s="61" t="str">
        <f>IF(T149="Conta selecionada/justificar",COUNTIF($T$12:T149,"conta selecionada/justificar")," ")</f>
        <v xml:space="preserve"> </v>
      </c>
      <c r="N149" s="61">
        <f t="shared" si="27"/>
        <v>0</v>
      </c>
      <c r="O149" s="61">
        <f t="shared" si="29"/>
        <v>0</v>
      </c>
      <c r="P149" s="69">
        <f t="shared" si="30"/>
        <v>0</v>
      </c>
      <c r="Q149" s="61">
        <f t="shared" si="31"/>
        <v>0</v>
      </c>
      <c r="R149" s="61" t="str">
        <f t="shared" si="32"/>
        <v>N</v>
      </c>
      <c r="S149" s="61" t="str">
        <f t="shared" si="33"/>
        <v>N</v>
      </c>
      <c r="T149" s="61" t="str">
        <f t="shared" si="34"/>
        <v>NÃO SELECIONADA</v>
      </c>
    </row>
    <row r="150" spans="1:20" x14ac:dyDescent="0.25">
      <c r="A150" s="61" t="str">
        <f>IF(H150="conta selecionada", COUNTIF($H$12:H150, "conta selecionada"),"")</f>
        <v/>
      </c>
      <c r="B150" s="105"/>
      <c r="C150" s="105"/>
      <c r="D150" s="106"/>
      <c r="E150" s="105"/>
      <c r="F150" s="62" t="str">
        <f t="shared" si="28"/>
        <v>N</v>
      </c>
      <c r="G150" s="62" t="s">
        <v>74</v>
      </c>
      <c r="H150" s="62" t="str">
        <f t="shared" si="26"/>
        <v>NÃO SELECIONADA</v>
      </c>
      <c r="I150" s="61"/>
      <c r="J150" s="61"/>
      <c r="M150" s="61" t="str">
        <f>IF(T150="Conta selecionada/justificar",COUNTIF($T$12:T150,"conta selecionada/justificar")," ")</f>
        <v xml:space="preserve"> </v>
      </c>
      <c r="N150" s="61">
        <f t="shared" si="27"/>
        <v>0</v>
      </c>
      <c r="O150" s="61">
        <f t="shared" si="29"/>
        <v>0</v>
      </c>
      <c r="P150" s="69">
        <f t="shared" si="30"/>
        <v>0</v>
      </c>
      <c r="Q150" s="61">
        <f t="shared" si="31"/>
        <v>0</v>
      </c>
      <c r="R150" s="61" t="str">
        <f t="shared" si="32"/>
        <v>N</v>
      </c>
      <c r="S150" s="61" t="str">
        <f t="shared" si="33"/>
        <v>N</v>
      </c>
      <c r="T150" s="61" t="str">
        <f t="shared" si="34"/>
        <v>NÃO SELECIONADA</v>
      </c>
    </row>
    <row r="151" spans="1:20" x14ac:dyDescent="0.25">
      <c r="A151" s="61" t="str">
        <f>IF(H151="conta selecionada", COUNTIF($H$12:H151, "conta selecionada"),"")</f>
        <v/>
      </c>
      <c r="B151" s="105"/>
      <c r="C151" s="105"/>
      <c r="D151" s="106"/>
      <c r="E151" s="105"/>
      <c r="F151" s="62" t="str">
        <f t="shared" si="28"/>
        <v>N</v>
      </c>
      <c r="G151" s="62" t="s">
        <v>74</v>
      </c>
      <c r="H151" s="62" t="str">
        <f t="shared" si="26"/>
        <v>NÃO SELECIONADA</v>
      </c>
      <c r="I151" s="61"/>
      <c r="J151" s="61"/>
      <c r="M151" s="61" t="str">
        <f>IF(T151="Conta selecionada/justificar",COUNTIF($T$12:T151,"conta selecionada/justificar")," ")</f>
        <v xml:space="preserve"> </v>
      </c>
      <c r="N151" s="61">
        <f t="shared" si="27"/>
        <v>0</v>
      </c>
      <c r="O151" s="61">
        <f t="shared" si="29"/>
        <v>0</v>
      </c>
      <c r="P151" s="69">
        <f t="shared" si="30"/>
        <v>0</v>
      </c>
      <c r="Q151" s="61">
        <f t="shared" si="31"/>
        <v>0</v>
      </c>
      <c r="R151" s="61" t="str">
        <f t="shared" si="32"/>
        <v>N</v>
      </c>
      <c r="S151" s="61" t="str">
        <f t="shared" si="33"/>
        <v>N</v>
      </c>
      <c r="T151" s="61" t="str">
        <f t="shared" si="34"/>
        <v>NÃO SELECIONADA</v>
      </c>
    </row>
    <row r="152" spans="1:20" x14ac:dyDescent="0.25">
      <c r="A152" s="61" t="str">
        <f>IF(H152="conta selecionada", COUNTIF($H$12:H152, "conta selecionada"),"")</f>
        <v/>
      </c>
      <c r="B152" s="105"/>
      <c r="C152" s="105"/>
      <c r="D152" s="106"/>
      <c r="E152" s="105"/>
      <c r="F152" s="62" t="str">
        <f t="shared" si="28"/>
        <v>N</v>
      </c>
      <c r="G152" s="62" t="s">
        <v>74</v>
      </c>
      <c r="H152" s="62" t="str">
        <f t="shared" si="26"/>
        <v>NÃO SELECIONADA</v>
      </c>
      <c r="I152" s="61"/>
      <c r="J152" s="61"/>
      <c r="M152" s="61" t="str">
        <f>IF(T152="Conta selecionada/justificar",COUNTIF($T$12:T152,"conta selecionada/justificar")," ")</f>
        <v xml:space="preserve"> </v>
      </c>
      <c r="N152" s="61">
        <f t="shared" si="27"/>
        <v>0</v>
      </c>
      <c r="O152" s="61">
        <f t="shared" si="29"/>
        <v>0</v>
      </c>
      <c r="P152" s="69">
        <f t="shared" si="30"/>
        <v>0</v>
      </c>
      <c r="Q152" s="61">
        <f t="shared" si="31"/>
        <v>0</v>
      </c>
      <c r="R152" s="61" t="str">
        <f t="shared" si="32"/>
        <v>N</v>
      </c>
      <c r="S152" s="61" t="str">
        <f t="shared" si="33"/>
        <v>N</v>
      </c>
      <c r="T152" s="61" t="str">
        <f t="shared" si="34"/>
        <v>NÃO SELECIONADA</v>
      </c>
    </row>
    <row r="153" spans="1:20" x14ac:dyDescent="0.25">
      <c r="A153" s="61" t="str">
        <f>IF(H153="conta selecionada", COUNTIF($H$12:H153, "conta selecionada"),"")</f>
        <v/>
      </c>
      <c r="B153" s="105"/>
      <c r="C153" s="105"/>
      <c r="D153" s="106"/>
      <c r="E153" s="105"/>
      <c r="F153" s="62" t="str">
        <f t="shared" si="28"/>
        <v>N</v>
      </c>
      <c r="G153" s="62" t="s">
        <v>74</v>
      </c>
      <c r="H153" s="62" t="str">
        <f t="shared" si="26"/>
        <v>NÃO SELECIONADA</v>
      </c>
      <c r="I153" s="61"/>
      <c r="J153" s="61"/>
      <c r="M153" s="61" t="str">
        <f>IF(T153="Conta selecionada/justificar",COUNTIF($T$12:T153,"conta selecionada/justificar")," ")</f>
        <v xml:space="preserve"> </v>
      </c>
      <c r="N153" s="61">
        <f t="shared" si="27"/>
        <v>0</v>
      </c>
      <c r="O153" s="61">
        <f t="shared" si="29"/>
        <v>0</v>
      </c>
      <c r="P153" s="69">
        <f t="shared" si="30"/>
        <v>0</v>
      </c>
      <c r="Q153" s="61">
        <f t="shared" si="31"/>
        <v>0</v>
      </c>
      <c r="R153" s="61" t="str">
        <f t="shared" si="32"/>
        <v>N</v>
      </c>
      <c r="S153" s="61" t="str">
        <f t="shared" si="33"/>
        <v>N</v>
      </c>
      <c r="T153" s="61" t="str">
        <f t="shared" si="34"/>
        <v>NÃO SELECIONADA</v>
      </c>
    </row>
    <row r="154" spans="1:20" x14ac:dyDescent="0.25">
      <c r="A154" s="61" t="str">
        <f>IF(H154="conta selecionada", COUNTIF($H$12:H154, "conta selecionada"),"")</f>
        <v/>
      </c>
      <c r="B154" s="105"/>
      <c r="C154" s="105"/>
      <c r="D154" s="105"/>
      <c r="E154" s="105"/>
      <c r="F154" s="62" t="str">
        <f t="shared" si="28"/>
        <v>N</v>
      </c>
      <c r="G154" s="62" t="s">
        <v>74</v>
      </c>
      <c r="H154" s="62" t="str">
        <f t="shared" si="26"/>
        <v>NÃO SELECIONADA</v>
      </c>
      <c r="I154" s="61"/>
      <c r="J154" s="61"/>
      <c r="M154" s="61" t="str">
        <f>IF(T154="Conta selecionada/justificar",COUNTIF($T$12:T154,"conta selecionada/justificar")," ")</f>
        <v xml:space="preserve"> </v>
      </c>
      <c r="N154" s="61">
        <f t="shared" si="27"/>
        <v>0</v>
      </c>
      <c r="O154" s="61">
        <f t="shared" si="29"/>
        <v>0</v>
      </c>
      <c r="P154" s="69">
        <f t="shared" si="30"/>
        <v>0</v>
      </c>
      <c r="Q154" s="61">
        <f t="shared" si="31"/>
        <v>0</v>
      </c>
      <c r="R154" s="61" t="str">
        <f t="shared" si="32"/>
        <v>N</v>
      </c>
      <c r="S154" s="61" t="str">
        <f t="shared" si="33"/>
        <v>N</v>
      </c>
      <c r="T154" s="61" t="str">
        <f t="shared" si="34"/>
        <v>NÃO SELECIONADA</v>
      </c>
    </row>
    <row r="155" spans="1:20" x14ac:dyDescent="0.25">
      <c r="A155" s="61" t="str">
        <f>IF(H155="conta selecionada", COUNTIF($H$12:H155, "conta selecionada"),"")</f>
        <v/>
      </c>
      <c r="B155" s="105"/>
      <c r="C155" s="105"/>
      <c r="D155" s="106"/>
      <c r="E155" s="61"/>
      <c r="F155" s="62" t="str">
        <f t="shared" si="28"/>
        <v>N</v>
      </c>
      <c r="G155" s="62" t="s">
        <v>74</v>
      </c>
      <c r="H155" s="62" t="str">
        <f t="shared" si="26"/>
        <v>NÃO SELECIONADA</v>
      </c>
      <c r="I155" s="61"/>
      <c r="J155" s="61"/>
      <c r="M155" s="61" t="str">
        <f>IF(T155="Conta selecionada/justificar",COUNTIF($T$12:T155,"conta selecionada/justificar")," ")</f>
        <v xml:space="preserve"> </v>
      </c>
      <c r="N155" s="61">
        <f t="shared" si="27"/>
        <v>0</v>
      </c>
      <c r="O155" s="61">
        <f t="shared" si="29"/>
        <v>0</v>
      </c>
      <c r="P155" s="69">
        <f t="shared" si="30"/>
        <v>0</v>
      </c>
      <c r="Q155" s="61">
        <f t="shared" si="31"/>
        <v>0</v>
      </c>
      <c r="R155" s="61" t="str">
        <f t="shared" si="32"/>
        <v>N</v>
      </c>
      <c r="S155" s="61" t="str">
        <f t="shared" si="33"/>
        <v>N</v>
      </c>
      <c r="T155" s="61" t="str">
        <f t="shared" si="34"/>
        <v>NÃO SELECIONADA</v>
      </c>
    </row>
    <row r="156" spans="1:20" x14ac:dyDescent="0.25">
      <c r="A156" s="61" t="str">
        <f>IF(H156="conta selecionada", COUNTIF($H$12:H156, "conta selecionada"),"")</f>
        <v/>
      </c>
      <c r="B156" s="105"/>
      <c r="C156" s="105"/>
      <c r="D156" s="106"/>
      <c r="E156" s="105"/>
      <c r="F156" s="62" t="str">
        <f t="shared" si="28"/>
        <v>N</v>
      </c>
      <c r="G156" s="62" t="s">
        <v>74</v>
      </c>
      <c r="H156" s="62" t="str">
        <f t="shared" si="26"/>
        <v>NÃO SELECIONADA</v>
      </c>
      <c r="I156" s="61"/>
      <c r="J156" s="61"/>
      <c r="M156" s="61" t="str">
        <f>IF(T156="Conta selecionada/justificar",COUNTIF($T$12:T156,"conta selecionada/justificar")," ")</f>
        <v xml:space="preserve"> </v>
      </c>
      <c r="N156" s="61">
        <f t="shared" si="27"/>
        <v>0</v>
      </c>
      <c r="O156" s="61">
        <f t="shared" si="29"/>
        <v>0</v>
      </c>
      <c r="P156" s="69">
        <f t="shared" si="30"/>
        <v>0</v>
      </c>
      <c r="Q156" s="61">
        <f t="shared" si="31"/>
        <v>0</v>
      </c>
      <c r="R156" s="61" t="str">
        <f t="shared" si="32"/>
        <v>N</v>
      </c>
      <c r="S156" s="61" t="str">
        <f t="shared" si="33"/>
        <v>N</v>
      </c>
      <c r="T156" s="61" t="str">
        <f t="shared" si="34"/>
        <v>NÃO SELECIONADA</v>
      </c>
    </row>
    <row r="157" spans="1:20" x14ac:dyDescent="0.25">
      <c r="A157" s="61" t="str">
        <f>IF(H157="conta selecionada", COUNTIF($H$12:H157, "conta selecionada"),"")</f>
        <v/>
      </c>
      <c r="B157" s="105"/>
      <c r="C157" s="105"/>
      <c r="D157" s="105"/>
      <c r="E157" s="61"/>
      <c r="F157" s="62" t="str">
        <f t="shared" si="28"/>
        <v>N</v>
      </c>
      <c r="G157" s="62" t="s">
        <v>74</v>
      </c>
      <c r="H157" s="62" t="str">
        <f t="shared" si="26"/>
        <v>NÃO SELECIONADA</v>
      </c>
      <c r="I157" s="61"/>
      <c r="J157" s="61"/>
      <c r="M157" s="61" t="str">
        <f>IF(T157="Conta selecionada/justificar",COUNTIF($T$12:T157,"conta selecionada/justificar")," ")</f>
        <v xml:space="preserve"> </v>
      </c>
      <c r="N157" s="61">
        <f t="shared" si="27"/>
        <v>0</v>
      </c>
      <c r="O157" s="61">
        <f t="shared" si="29"/>
        <v>0</v>
      </c>
      <c r="P157" s="69">
        <f t="shared" si="30"/>
        <v>0</v>
      </c>
      <c r="Q157" s="61">
        <f t="shared" si="31"/>
        <v>0</v>
      </c>
      <c r="R157" s="61" t="str">
        <f t="shared" si="32"/>
        <v>N</v>
      </c>
      <c r="S157" s="61" t="str">
        <f t="shared" si="33"/>
        <v>N</v>
      </c>
      <c r="T157" s="61" t="str">
        <f t="shared" si="34"/>
        <v>NÃO SELECIONADA</v>
      </c>
    </row>
    <row r="158" spans="1:20" x14ac:dyDescent="0.25">
      <c r="A158" s="61" t="str">
        <f>IF(H158="conta selecionada", COUNTIF($H$12:H158, "conta selecionada"),"")</f>
        <v/>
      </c>
      <c r="B158" s="105"/>
      <c r="C158" s="105"/>
      <c r="D158" s="106"/>
      <c r="E158" s="61"/>
      <c r="F158" s="62" t="str">
        <f t="shared" si="28"/>
        <v>N</v>
      </c>
      <c r="G158" s="62" t="s">
        <v>74</v>
      </c>
      <c r="H158" s="62" t="str">
        <f t="shared" si="26"/>
        <v>NÃO SELECIONADA</v>
      </c>
      <c r="I158" s="61"/>
      <c r="J158" s="61"/>
      <c r="M158" s="61" t="str">
        <f>IF(T158="Conta selecionada/justificar",COUNTIF($T$12:T158,"conta selecionada/justificar")," ")</f>
        <v xml:space="preserve"> </v>
      </c>
      <c r="N158" s="61">
        <f t="shared" si="27"/>
        <v>0</v>
      </c>
      <c r="O158" s="61">
        <f t="shared" si="29"/>
        <v>0</v>
      </c>
      <c r="P158" s="69">
        <f t="shared" si="30"/>
        <v>0</v>
      </c>
      <c r="Q158" s="61">
        <f t="shared" si="31"/>
        <v>0</v>
      </c>
      <c r="R158" s="61" t="str">
        <f t="shared" si="32"/>
        <v>N</v>
      </c>
      <c r="S158" s="61" t="str">
        <f t="shared" si="33"/>
        <v>N</v>
      </c>
      <c r="T158" s="61" t="str">
        <f t="shared" si="34"/>
        <v>NÃO SELECIONADA</v>
      </c>
    </row>
    <row r="159" spans="1:20" x14ac:dyDescent="0.25">
      <c r="A159" s="61" t="str">
        <f>IF(H159="conta selecionada", COUNTIF($H$12:H159, "conta selecionada"),"")</f>
        <v/>
      </c>
      <c r="B159" s="105"/>
      <c r="C159" s="105"/>
      <c r="D159" s="106"/>
      <c r="E159" s="61"/>
      <c r="F159" s="62" t="str">
        <f t="shared" si="28"/>
        <v>N</v>
      </c>
      <c r="G159" s="62" t="s">
        <v>74</v>
      </c>
      <c r="H159" s="62" t="str">
        <f t="shared" si="26"/>
        <v>NÃO SELECIONADA</v>
      </c>
      <c r="I159" s="61"/>
      <c r="J159" s="61"/>
      <c r="M159" s="61" t="str">
        <f>IF(T159="Conta selecionada/justificar",COUNTIF($T$12:T159,"conta selecionada/justificar")," ")</f>
        <v xml:space="preserve"> </v>
      </c>
      <c r="N159" s="61">
        <f t="shared" si="27"/>
        <v>0</v>
      </c>
      <c r="O159" s="61">
        <f t="shared" si="29"/>
        <v>0</v>
      </c>
      <c r="P159" s="69">
        <f t="shared" si="30"/>
        <v>0</v>
      </c>
      <c r="Q159" s="61">
        <f t="shared" si="31"/>
        <v>0</v>
      </c>
      <c r="R159" s="61" t="str">
        <f t="shared" si="32"/>
        <v>N</v>
      </c>
      <c r="S159" s="61" t="str">
        <f t="shared" si="33"/>
        <v>N</v>
      </c>
      <c r="T159" s="61" t="str">
        <f t="shared" si="34"/>
        <v>NÃO SELECIONADA</v>
      </c>
    </row>
    <row r="160" spans="1:20" x14ac:dyDescent="0.25">
      <c r="A160" s="61" t="str">
        <f>IF(H160="conta selecionada", COUNTIF($H$12:H160, "conta selecionada"),"")</f>
        <v/>
      </c>
      <c r="B160" s="105"/>
      <c r="C160" s="105"/>
      <c r="D160" s="106"/>
      <c r="E160" s="105"/>
      <c r="F160" s="62" t="str">
        <f t="shared" si="28"/>
        <v>N</v>
      </c>
      <c r="G160" s="62" t="s">
        <v>74</v>
      </c>
      <c r="H160" s="62" t="str">
        <f t="shared" si="26"/>
        <v>NÃO SELECIONADA</v>
      </c>
      <c r="I160" s="61"/>
      <c r="J160" s="61"/>
      <c r="M160" s="61" t="str">
        <f>IF(T160="Conta selecionada/justificar",COUNTIF($T$12:T160,"conta selecionada/justificar")," ")</f>
        <v xml:space="preserve"> </v>
      </c>
      <c r="N160" s="61">
        <f t="shared" si="27"/>
        <v>0</v>
      </c>
      <c r="O160" s="61">
        <f t="shared" si="29"/>
        <v>0</v>
      </c>
      <c r="P160" s="69">
        <f t="shared" si="30"/>
        <v>0</v>
      </c>
      <c r="Q160" s="61">
        <f t="shared" si="31"/>
        <v>0</v>
      </c>
      <c r="R160" s="61" t="str">
        <f t="shared" si="32"/>
        <v>N</v>
      </c>
      <c r="S160" s="61" t="str">
        <f t="shared" si="33"/>
        <v>N</v>
      </c>
      <c r="T160" s="61" t="str">
        <f t="shared" si="34"/>
        <v>NÃO SELECIONADA</v>
      </c>
    </row>
    <row r="161" spans="1:20" x14ac:dyDescent="0.25">
      <c r="A161" s="61" t="str">
        <f>IF(H161="conta selecionada", COUNTIF($H$12:H161, "conta selecionada"),"")</f>
        <v/>
      </c>
      <c r="B161" s="105"/>
      <c r="C161" s="105"/>
      <c r="D161" s="106"/>
      <c r="E161" s="105"/>
      <c r="F161" s="62" t="str">
        <f t="shared" si="28"/>
        <v>N</v>
      </c>
      <c r="G161" s="62" t="s">
        <v>74</v>
      </c>
      <c r="H161" s="62" t="str">
        <f t="shared" si="26"/>
        <v>NÃO SELECIONADA</v>
      </c>
      <c r="I161" s="61"/>
      <c r="J161" s="61"/>
      <c r="M161" s="61" t="str">
        <f>IF(T161="Conta selecionada/justificar",COUNTIF($T$12:T161,"conta selecionada/justificar")," ")</f>
        <v xml:space="preserve"> </v>
      </c>
      <c r="N161" s="61">
        <f t="shared" si="27"/>
        <v>0</v>
      </c>
      <c r="O161" s="61">
        <f t="shared" si="29"/>
        <v>0</v>
      </c>
      <c r="P161" s="69">
        <f t="shared" si="30"/>
        <v>0</v>
      </c>
      <c r="Q161" s="61">
        <f t="shared" si="31"/>
        <v>0</v>
      </c>
      <c r="R161" s="61" t="str">
        <f t="shared" si="32"/>
        <v>N</v>
      </c>
      <c r="S161" s="61" t="str">
        <f t="shared" si="33"/>
        <v>N</v>
      </c>
      <c r="T161" s="61" t="str">
        <f t="shared" si="34"/>
        <v>NÃO SELECIONADA</v>
      </c>
    </row>
    <row r="162" spans="1:20" x14ac:dyDescent="0.25">
      <c r="A162" s="61" t="str">
        <f>IF(H162="conta selecionada", COUNTIF($H$12:H162, "conta selecionada"),"")</f>
        <v/>
      </c>
      <c r="B162" s="105"/>
      <c r="C162" s="105"/>
      <c r="D162" s="106"/>
      <c r="E162" s="105"/>
      <c r="F162" s="62" t="str">
        <f t="shared" si="28"/>
        <v>N</v>
      </c>
      <c r="G162" s="62" t="s">
        <v>74</v>
      </c>
      <c r="H162" s="62" t="str">
        <f t="shared" si="26"/>
        <v>NÃO SELECIONADA</v>
      </c>
      <c r="I162" s="61"/>
      <c r="J162" s="61"/>
      <c r="M162" s="61" t="str">
        <f>IF(T162="Conta selecionada/justificar",COUNTIF($T$12:T162,"conta selecionada/justificar")," ")</f>
        <v xml:space="preserve"> </v>
      </c>
      <c r="N162" s="61">
        <f t="shared" si="27"/>
        <v>0</v>
      </c>
      <c r="O162" s="61">
        <f t="shared" si="29"/>
        <v>0</v>
      </c>
      <c r="P162" s="69">
        <f t="shared" si="30"/>
        <v>0</v>
      </c>
      <c r="Q162" s="61">
        <f t="shared" si="31"/>
        <v>0</v>
      </c>
      <c r="R162" s="61" t="str">
        <f t="shared" si="32"/>
        <v>N</v>
      </c>
      <c r="S162" s="61" t="str">
        <f t="shared" si="33"/>
        <v>N</v>
      </c>
      <c r="T162" s="61" t="str">
        <f t="shared" si="34"/>
        <v>NÃO SELECIONADA</v>
      </c>
    </row>
    <row r="163" spans="1:20" x14ac:dyDescent="0.25">
      <c r="A163" s="61" t="str">
        <f>IF(H163="conta selecionada", COUNTIF($H$12:H163, "conta selecionada"),"")</f>
        <v/>
      </c>
      <c r="B163" s="105"/>
      <c r="C163" s="105"/>
      <c r="D163" s="106"/>
      <c r="E163" s="105"/>
      <c r="F163" s="62" t="str">
        <f t="shared" si="28"/>
        <v>N</v>
      </c>
      <c r="G163" s="62" t="s">
        <v>74</v>
      </c>
      <c r="H163" s="62" t="str">
        <f t="shared" si="26"/>
        <v>NÃO SELECIONADA</v>
      </c>
      <c r="I163" s="61"/>
      <c r="J163" s="61"/>
      <c r="M163" s="61" t="str">
        <f>IF(T163="Conta selecionada/justificar",COUNTIF($T$12:T163,"conta selecionada/justificar")," ")</f>
        <v xml:space="preserve"> </v>
      </c>
      <c r="N163" s="61">
        <f t="shared" si="27"/>
        <v>0</v>
      </c>
      <c r="O163" s="61">
        <f t="shared" si="29"/>
        <v>0</v>
      </c>
      <c r="P163" s="69">
        <f t="shared" si="30"/>
        <v>0</v>
      </c>
      <c r="Q163" s="61">
        <f t="shared" si="31"/>
        <v>0</v>
      </c>
      <c r="R163" s="61" t="str">
        <f t="shared" si="32"/>
        <v>N</v>
      </c>
      <c r="S163" s="61" t="str">
        <f t="shared" si="33"/>
        <v>N</v>
      </c>
      <c r="T163" s="61" t="str">
        <f t="shared" si="34"/>
        <v>NÃO SELECIONADA</v>
      </c>
    </row>
    <row r="164" spans="1:20" x14ac:dyDescent="0.25">
      <c r="A164" s="61" t="str">
        <f>IF(H164="conta selecionada", COUNTIF($H$12:H164, "conta selecionada"),"")</f>
        <v/>
      </c>
      <c r="B164" s="105"/>
      <c r="C164" s="105"/>
      <c r="D164" s="106"/>
      <c r="E164" s="105"/>
      <c r="F164" s="62" t="str">
        <f t="shared" si="28"/>
        <v>N</v>
      </c>
      <c r="G164" s="62" t="s">
        <v>74</v>
      </c>
      <c r="H164" s="62" t="str">
        <f t="shared" si="26"/>
        <v>NÃO SELECIONADA</v>
      </c>
      <c r="I164" s="61"/>
      <c r="J164" s="61"/>
      <c r="M164" s="61" t="str">
        <f>IF(T164="Conta selecionada/justificar",COUNTIF($T$12:T164,"conta selecionada/justificar")," ")</f>
        <v xml:space="preserve"> </v>
      </c>
      <c r="N164" s="61">
        <f t="shared" si="27"/>
        <v>0</v>
      </c>
      <c r="O164" s="61">
        <f t="shared" si="29"/>
        <v>0</v>
      </c>
      <c r="P164" s="69">
        <f t="shared" si="30"/>
        <v>0</v>
      </c>
      <c r="Q164" s="61">
        <f t="shared" si="31"/>
        <v>0</v>
      </c>
      <c r="R164" s="61" t="str">
        <f t="shared" si="32"/>
        <v>N</v>
      </c>
      <c r="S164" s="61" t="str">
        <f t="shared" si="33"/>
        <v>N</v>
      </c>
      <c r="T164" s="61" t="str">
        <f t="shared" si="34"/>
        <v>NÃO SELECIONADA</v>
      </c>
    </row>
    <row r="165" spans="1:20" x14ac:dyDescent="0.25">
      <c r="A165" s="61" t="str">
        <f>IF(H165="conta selecionada", COUNTIF($H$12:H165, "conta selecionada"),"")</f>
        <v/>
      </c>
      <c r="B165" s="105"/>
      <c r="C165" s="105"/>
      <c r="D165" s="106"/>
      <c r="E165" s="105"/>
      <c r="F165" s="62" t="str">
        <f t="shared" si="28"/>
        <v>N</v>
      </c>
      <c r="G165" s="62" t="s">
        <v>74</v>
      </c>
      <c r="H165" s="62" t="str">
        <f t="shared" si="26"/>
        <v>NÃO SELECIONADA</v>
      </c>
      <c r="I165" s="61"/>
      <c r="J165" s="61"/>
      <c r="M165" s="61" t="str">
        <f>IF(T165="Conta selecionada/justificar",COUNTIF($T$12:T165,"conta selecionada/justificar")," ")</f>
        <v xml:space="preserve"> </v>
      </c>
      <c r="N165" s="61">
        <f t="shared" si="27"/>
        <v>0</v>
      </c>
      <c r="O165" s="61">
        <f t="shared" si="29"/>
        <v>0</v>
      </c>
      <c r="P165" s="69">
        <f t="shared" si="30"/>
        <v>0</v>
      </c>
      <c r="Q165" s="61">
        <f t="shared" si="31"/>
        <v>0</v>
      </c>
      <c r="R165" s="61" t="str">
        <f t="shared" si="32"/>
        <v>N</v>
      </c>
      <c r="S165" s="61" t="str">
        <f t="shared" si="33"/>
        <v>N</v>
      </c>
      <c r="T165" s="61" t="str">
        <f t="shared" si="34"/>
        <v>NÃO SELECIONADA</v>
      </c>
    </row>
    <row r="166" spans="1:20" x14ac:dyDescent="0.25">
      <c r="A166" s="61" t="str">
        <f>IF(H166="conta selecionada", COUNTIF($H$12:H166, "conta selecionada"),"")</f>
        <v/>
      </c>
      <c r="B166" s="105"/>
      <c r="C166" s="105"/>
      <c r="D166" s="106"/>
      <c r="E166" s="105"/>
      <c r="F166" s="62" t="str">
        <f t="shared" si="28"/>
        <v>N</v>
      </c>
      <c r="G166" s="62" t="s">
        <v>74</v>
      </c>
      <c r="H166" s="62" t="str">
        <f t="shared" si="26"/>
        <v>NÃO SELECIONADA</v>
      </c>
      <c r="I166" s="61"/>
      <c r="J166" s="61"/>
      <c r="M166" s="61" t="str">
        <f>IF(T166="Conta selecionada/justificar",COUNTIF($T$12:T166,"conta selecionada/justificar")," ")</f>
        <v xml:space="preserve"> </v>
      </c>
      <c r="N166" s="61">
        <f t="shared" si="27"/>
        <v>0</v>
      </c>
      <c r="O166" s="61">
        <f t="shared" si="29"/>
        <v>0</v>
      </c>
      <c r="P166" s="69">
        <f t="shared" si="30"/>
        <v>0</v>
      </c>
      <c r="Q166" s="61">
        <f t="shared" si="31"/>
        <v>0</v>
      </c>
      <c r="R166" s="61" t="str">
        <f t="shared" si="32"/>
        <v>N</v>
      </c>
      <c r="S166" s="61" t="str">
        <f t="shared" si="33"/>
        <v>N</v>
      </c>
      <c r="T166" s="61" t="str">
        <f t="shared" si="34"/>
        <v>NÃO SELECIONADA</v>
      </c>
    </row>
    <row r="167" spans="1:20" x14ac:dyDescent="0.25">
      <c r="A167" s="61" t="str">
        <f>IF(H167="conta selecionada", COUNTIF($H$12:H167, "conta selecionada"),"")</f>
        <v/>
      </c>
      <c r="B167" s="105"/>
      <c r="C167" s="105"/>
      <c r="D167" s="106"/>
      <c r="E167" s="105"/>
      <c r="F167" s="62" t="str">
        <f t="shared" si="28"/>
        <v>N</v>
      </c>
      <c r="G167" s="62" t="s">
        <v>74</v>
      </c>
      <c r="H167" s="62" t="str">
        <f t="shared" si="26"/>
        <v>NÃO SELECIONADA</v>
      </c>
      <c r="I167" s="61"/>
      <c r="J167" s="61"/>
      <c r="M167" s="61" t="str">
        <f>IF(T167="Conta selecionada/justificar",COUNTIF($T$12:T167,"conta selecionada/justificar")," ")</f>
        <v xml:space="preserve"> </v>
      </c>
      <c r="N167" s="61">
        <f t="shared" si="27"/>
        <v>0</v>
      </c>
      <c r="O167" s="61">
        <f t="shared" si="29"/>
        <v>0</v>
      </c>
      <c r="P167" s="69">
        <f t="shared" si="30"/>
        <v>0</v>
      </c>
      <c r="Q167" s="61">
        <f t="shared" si="31"/>
        <v>0</v>
      </c>
      <c r="R167" s="61" t="str">
        <f t="shared" si="32"/>
        <v>N</v>
      </c>
      <c r="S167" s="61" t="str">
        <f t="shared" si="33"/>
        <v>N</v>
      </c>
      <c r="T167" s="61" t="str">
        <f t="shared" si="34"/>
        <v>NÃO SELECIONADA</v>
      </c>
    </row>
    <row r="168" spans="1:20" x14ac:dyDescent="0.25">
      <c r="A168" s="61" t="str">
        <f>IF(H168="conta selecionada", COUNTIF($H$12:H168, "conta selecionada"),"")</f>
        <v/>
      </c>
      <c r="B168" s="105"/>
      <c r="C168" s="105"/>
      <c r="D168" s="106"/>
      <c r="E168" s="105"/>
      <c r="F168" s="62" t="str">
        <f t="shared" si="28"/>
        <v>N</v>
      </c>
      <c r="G168" s="62" t="s">
        <v>74</v>
      </c>
      <c r="H168" s="62" t="str">
        <f t="shared" si="26"/>
        <v>NÃO SELECIONADA</v>
      </c>
      <c r="I168" s="61"/>
      <c r="J168" s="61"/>
      <c r="M168" s="61" t="str">
        <f>IF(T168="Conta selecionada/justificar",COUNTIF($T$12:T168,"conta selecionada/justificar")," ")</f>
        <v xml:space="preserve"> </v>
      </c>
      <c r="N168" s="61">
        <f t="shared" si="27"/>
        <v>0</v>
      </c>
      <c r="O168" s="61">
        <f t="shared" si="29"/>
        <v>0</v>
      </c>
      <c r="P168" s="69">
        <f t="shared" si="30"/>
        <v>0</v>
      </c>
      <c r="Q168" s="61">
        <f t="shared" si="31"/>
        <v>0</v>
      </c>
      <c r="R168" s="61" t="str">
        <f t="shared" si="32"/>
        <v>N</v>
      </c>
      <c r="S168" s="61" t="str">
        <f t="shared" si="33"/>
        <v>N</v>
      </c>
      <c r="T168" s="61" t="str">
        <f t="shared" si="34"/>
        <v>NÃO SELECIONADA</v>
      </c>
    </row>
    <row r="169" spans="1:20" x14ac:dyDescent="0.25">
      <c r="A169" s="61" t="str">
        <f>IF(H169="conta selecionada", COUNTIF($H$12:H169, "conta selecionada"),"")</f>
        <v/>
      </c>
      <c r="B169" s="105"/>
      <c r="C169" s="105"/>
      <c r="D169" s="106"/>
      <c r="E169" s="105"/>
      <c r="F169" s="62" t="str">
        <f t="shared" si="28"/>
        <v>N</v>
      </c>
      <c r="G169" s="62" t="s">
        <v>74</v>
      </c>
      <c r="H169" s="62" t="str">
        <f t="shared" si="26"/>
        <v>NÃO SELECIONADA</v>
      </c>
      <c r="I169" s="61"/>
      <c r="J169" s="61"/>
      <c r="M169" s="61" t="str">
        <f>IF(T169="Conta selecionada/justificar",COUNTIF($T$12:T169,"conta selecionada/justificar")," ")</f>
        <v xml:space="preserve"> </v>
      </c>
      <c r="N169" s="61">
        <f t="shared" si="27"/>
        <v>0</v>
      </c>
      <c r="O169" s="61">
        <f t="shared" si="29"/>
        <v>0</v>
      </c>
      <c r="P169" s="69">
        <f t="shared" si="30"/>
        <v>0</v>
      </c>
      <c r="Q169" s="61">
        <f t="shared" si="31"/>
        <v>0</v>
      </c>
      <c r="R169" s="61" t="str">
        <f t="shared" si="32"/>
        <v>N</v>
      </c>
      <c r="S169" s="61" t="str">
        <f t="shared" si="33"/>
        <v>N</v>
      </c>
      <c r="T169" s="61" t="str">
        <f t="shared" si="34"/>
        <v>NÃO SELECIONADA</v>
      </c>
    </row>
    <row r="170" spans="1:20" x14ac:dyDescent="0.25">
      <c r="A170" s="61" t="str">
        <f>IF(H170="conta selecionada", COUNTIF($H$12:H170, "conta selecionada"),"")</f>
        <v/>
      </c>
      <c r="B170" s="105"/>
      <c r="C170" s="105"/>
      <c r="D170" s="105"/>
      <c r="E170" s="105"/>
      <c r="F170" s="62" t="str">
        <f t="shared" si="28"/>
        <v>N</v>
      </c>
      <c r="G170" s="62" t="s">
        <v>74</v>
      </c>
      <c r="H170" s="62" t="str">
        <f t="shared" si="26"/>
        <v>NÃO SELECIONADA</v>
      </c>
      <c r="I170" s="61"/>
      <c r="J170" s="61"/>
      <c r="M170" s="61" t="str">
        <f>IF(T170="Conta selecionada/justificar",COUNTIF($T$12:T170,"conta selecionada/justificar")," ")</f>
        <v xml:space="preserve"> </v>
      </c>
      <c r="N170" s="61">
        <f t="shared" si="27"/>
        <v>0</v>
      </c>
      <c r="O170" s="61">
        <f t="shared" si="29"/>
        <v>0</v>
      </c>
      <c r="P170" s="69">
        <f t="shared" si="30"/>
        <v>0</v>
      </c>
      <c r="Q170" s="61">
        <f t="shared" si="31"/>
        <v>0</v>
      </c>
      <c r="R170" s="61" t="str">
        <f t="shared" si="32"/>
        <v>N</v>
      </c>
      <c r="S170" s="61" t="str">
        <f t="shared" si="33"/>
        <v>N</v>
      </c>
      <c r="T170" s="61" t="str">
        <f t="shared" si="34"/>
        <v>NÃO SELECIONADA</v>
      </c>
    </row>
    <row r="171" spans="1:20" x14ac:dyDescent="0.25">
      <c r="A171" s="61" t="str">
        <f>IF(H171="conta selecionada", COUNTIF($H$12:H171, "conta selecionada"),"")</f>
        <v/>
      </c>
      <c r="B171" s="105"/>
      <c r="C171" s="105"/>
      <c r="D171" s="106"/>
      <c r="E171" s="105"/>
      <c r="F171" s="62" t="str">
        <f t="shared" si="28"/>
        <v>N</v>
      </c>
      <c r="G171" s="62" t="s">
        <v>74</v>
      </c>
      <c r="H171" s="62" t="str">
        <f t="shared" si="26"/>
        <v>NÃO SELECIONADA</v>
      </c>
      <c r="I171" s="61"/>
      <c r="J171" s="61"/>
      <c r="M171" s="61" t="str">
        <f>IF(T171="Conta selecionada/justificar",COUNTIF($T$12:T171,"conta selecionada/justificar")," ")</f>
        <v xml:space="preserve"> </v>
      </c>
      <c r="N171" s="61">
        <f t="shared" si="27"/>
        <v>0</v>
      </c>
      <c r="O171" s="61">
        <f t="shared" si="29"/>
        <v>0</v>
      </c>
      <c r="P171" s="69">
        <f t="shared" si="30"/>
        <v>0</v>
      </c>
      <c r="Q171" s="61">
        <f t="shared" si="31"/>
        <v>0</v>
      </c>
      <c r="R171" s="61" t="str">
        <f t="shared" si="32"/>
        <v>N</v>
      </c>
      <c r="S171" s="61" t="str">
        <f t="shared" si="33"/>
        <v>N</v>
      </c>
      <c r="T171" s="61" t="str">
        <f t="shared" si="34"/>
        <v>NÃO SELECIONADA</v>
      </c>
    </row>
    <row r="172" spans="1:20" x14ac:dyDescent="0.25">
      <c r="A172" s="61" t="str">
        <f>IF(H172="conta selecionada", COUNTIF($H$12:H172, "conta selecionada"),"")</f>
        <v/>
      </c>
      <c r="B172" s="105"/>
      <c r="C172" s="105"/>
      <c r="D172" s="106"/>
      <c r="E172" s="105"/>
      <c r="F172" s="62" t="str">
        <f t="shared" si="28"/>
        <v>N</v>
      </c>
      <c r="G172" s="62" t="s">
        <v>74</v>
      </c>
      <c r="H172" s="62" t="str">
        <f t="shared" si="26"/>
        <v>NÃO SELECIONADA</v>
      </c>
      <c r="I172" s="61"/>
      <c r="J172" s="61"/>
      <c r="M172" s="61" t="str">
        <f>IF(T172="Conta selecionada/justificar",COUNTIF($T$12:T172,"conta selecionada/justificar")," ")</f>
        <v xml:space="preserve"> </v>
      </c>
      <c r="N172" s="61">
        <f t="shared" si="27"/>
        <v>0</v>
      </c>
      <c r="O172" s="61">
        <f t="shared" si="29"/>
        <v>0</v>
      </c>
      <c r="P172" s="69">
        <f t="shared" si="30"/>
        <v>0</v>
      </c>
      <c r="Q172" s="61">
        <f t="shared" si="31"/>
        <v>0</v>
      </c>
      <c r="R172" s="61" t="str">
        <f t="shared" si="32"/>
        <v>N</v>
      </c>
      <c r="S172" s="61" t="str">
        <f t="shared" si="33"/>
        <v>N</v>
      </c>
      <c r="T172" s="61" t="str">
        <f t="shared" si="34"/>
        <v>NÃO SELECIONADA</v>
      </c>
    </row>
    <row r="173" spans="1:20" x14ac:dyDescent="0.25">
      <c r="A173" s="61" t="str">
        <f>IF(H173="conta selecionada", COUNTIF($H$12:H173, "conta selecionada"),"")</f>
        <v/>
      </c>
      <c r="B173" s="105"/>
      <c r="C173" s="105"/>
      <c r="D173" s="106"/>
      <c r="E173" s="105"/>
      <c r="F173" s="62" t="str">
        <f t="shared" si="28"/>
        <v>N</v>
      </c>
      <c r="G173" s="62" t="s">
        <v>74</v>
      </c>
      <c r="H173" s="62" t="str">
        <f t="shared" si="26"/>
        <v>NÃO SELECIONADA</v>
      </c>
      <c r="I173" s="61"/>
      <c r="J173" s="61"/>
      <c r="M173" s="61" t="str">
        <f>IF(T173="Conta selecionada/justificar",COUNTIF($T$12:T173,"conta selecionada/justificar")," ")</f>
        <v xml:space="preserve"> </v>
      </c>
      <c r="N173" s="61">
        <f t="shared" si="27"/>
        <v>0</v>
      </c>
      <c r="O173" s="61">
        <f t="shared" si="29"/>
        <v>0</v>
      </c>
      <c r="P173" s="69">
        <f t="shared" si="30"/>
        <v>0</v>
      </c>
      <c r="Q173" s="61">
        <f t="shared" si="31"/>
        <v>0</v>
      </c>
      <c r="R173" s="61" t="str">
        <f t="shared" si="32"/>
        <v>N</v>
      </c>
      <c r="S173" s="61" t="str">
        <f t="shared" si="33"/>
        <v>N</v>
      </c>
      <c r="T173" s="61" t="str">
        <f t="shared" si="34"/>
        <v>NÃO SELECIONADA</v>
      </c>
    </row>
    <row r="174" spans="1:20" x14ac:dyDescent="0.25">
      <c r="A174" s="61" t="str">
        <f>IF(H174="conta selecionada", COUNTIF($H$12:H174, "conta selecionada"),"")</f>
        <v/>
      </c>
      <c r="B174" s="105"/>
      <c r="C174" s="105"/>
      <c r="D174" s="106"/>
      <c r="E174" s="105"/>
      <c r="F174" s="62" t="str">
        <f t="shared" si="28"/>
        <v>N</v>
      </c>
      <c r="G174" s="62" t="s">
        <v>74</v>
      </c>
      <c r="H174" s="62" t="str">
        <f t="shared" si="26"/>
        <v>NÃO SELECIONADA</v>
      </c>
      <c r="I174" s="61"/>
      <c r="J174" s="61"/>
      <c r="M174" s="61" t="str">
        <f>IF(T174="Conta selecionada/justificar",COUNTIF($T$12:T174,"conta selecionada/justificar")," ")</f>
        <v xml:space="preserve"> </v>
      </c>
      <c r="N174" s="61">
        <f t="shared" si="27"/>
        <v>0</v>
      </c>
      <c r="O174" s="61">
        <f t="shared" si="29"/>
        <v>0</v>
      </c>
      <c r="P174" s="69">
        <f t="shared" si="30"/>
        <v>0</v>
      </c>
      <c r="Q174" s="61">
        <f t="shared" si="31"/>
        <v>0</v>
      </c>
      <c r="R174" s="61" t="str">
        <f t="shared" si="32"/>
        <v>N</v>
      </c>
      <c r="S174" s="61" t="str">
        <f t="shared" si="33"/>
        <v>N</v>
      </c>
      <c r="T174" s="61" t="str">
        <f t="shared" si="34"/>
        <v>NÃO SELECIONADA</v>
      </c>
    </row>
    <row r="175" spans="1:20" x14ac:dyDescent="0.25">
      <c r="A175" s="61" t="str">
        <f>IF(H175="conta selecionada", COUNTIF($H$12:H175, "conta selecionada"),"")</f>
        <v/>
      </c>
      <c r="B175" s="105"/>
      <c r="C175" s="105"/>
      <c r="D175" s="106"/>
      <c r="E175" s="105"/>
      <c r="F175" s="62" t="str">
        <f t="shared" si="28"/>
        <v>N</v>
      </c>
      <c r="G175" s="62" t="s">
        <v>74</v>
      </c>
      <c r="H175" s="62" t="str">
        <f t="shared" si="26"/>
        <v>NÃO SELECIONADA</v>
      </c>
      <c r="I175" s="61"/>
      <c r="J175" s="61"/>
      <c r="M175" s="61" t="str">
        <f>IF(T175="Conta selecionada/justificar",COUNTIF($T$12:T175,"conta selecionada/justificar")," ")</f>
        <v xml:space="preserve"> </v>
      </c>
      <c r="N175" s="61">
        <f t="shared" si="27"/>
        <v>0</v>
      </c>
      <c r="O175" s="61">
        <f t="shared" si="29"/>
        <v>0</v>
      </c>
      <c r="P175" s="69">
        <f t="shared" si="30"/>
        <v>0</v>
      </c>
      <c r="Q175" s="61">
        <f t="shared" si="31"/>
        <v>0</v>
      </c>
      <c r="R175" s="61" t="str">
        <f t="shared" si="32"/>
        <v>N</v>
      </c>
      <c r="S175" s="61" t="str">
        <f t="shared" si="33"/>
        <v>N</v>
      </c>
      <c r="T175" s="61" t="str">
        <f t="shared" si="34"/>
        <v>NÃO SELECIONADA</v>
      </c>
    </row>
    <row r="176" spans="1:20" x14ac:dyDescent="0.25">
      <c r="A176" s="61" t="str">
        <f>IF(H176="conta selecionada", COUNTIF($H$12:H176, "conta selecionada"),"")</f>
        <v/>
      </c>
      <c r="B176" s="105"/>
      <c r="C176" s="105"/>
      <c r="D176" s="106"/>
      <c r="E176" s="105"/>
      <c r="F176" s="62" t="str">
        <f t="shared" si="28"/>
        <v>N</v>
      </c>
      <c r="G176" s="62" t="s">
        <v>74</v>
      </c>
      <c r="H176" s="62" t="str">
        <f t="shared" si="26"/>
        <v>NÃO SELECIONADA</v>
      </c>
      <c r="I176" s="61"/>
      <c r="J176" s="61"/>
      <c r="M176" s="61" t="str">
        <f>IF(T176="Conta selecionada/justificar",COUNTIF($T$12:T176,"conta selecionada/justificar")," ")</f>
        <v xml:space="preserve"> </v>
      </c>
      <c r="N176" s="61">
        <f t="shared" si="27"/>
        <v>0</v>
      </c>
      <c r="O176" s="61">
        <f t="shared" si="29"/>
        <v>0</v>
      </c>
      <c r="P176" s="69">
        <f t="shared" si="30"/>
        <v>0</v>
      </c>
      <c r="Q176" s="61">
        <f t="shared" si="31"/>
        <v>0</v>
      </c>
      <c r="R176" s="61" t="str">
        <f t="shared" si="32"/>
        <v>N</v>
      </c>
      <c r="S176" s="61" t="str">
        <f t="shared" si="33"/>
        <v>N</v>
      </c>
      <c r="T176" s="61" t="str">
        <f t="shared" si="34"/>
        <v>NÃO SELECIONADA</v>
      </c>
    </row>
    <row r="177" spans="1:20" x14ac:dyDescent="0.25">
      <c r="A177" s="61" t="str">
        <f>IF(H177="conta selecionada", COUNTIF($H$12:H177, "conta selecionada"),"")</f>
        <v/>
      </c>
      <c r="B177" s="105"/>
      <c r="C177" s="105"/>
      <c r="D177" s="105"/>
      <c r="E177" s="105"/>
      <c r="F177" s="62" t="str">
        <f t="shared" si="28"/>
        <v>N</v>
      </c>
      <c r="G177" s="62" t="s">
        <v>74</v>
      </c>
      <c r="H177" s="62" t="str">
        <f t="shared" si="26"/>
        <v>NÃO SELECIONADA</v>
      </c>
      <c r="I177" s="61"/>
      <c r="J177" s="61"/>
      <c r="M177" s="61" t="str">
        <f>IF(T177="Conta selecionada/justificar",COUNTIF($T$12:T177,"conta selecionada/justificar")," ")</f>
        <v xml:space="preserve"> </v>
      </c>
      <c r="N177" s="61">
        <f t="shared" si="27"/>
        <v>0</v>
      </c>
      <c r="O177" s="61">
        <f t="shared" si="29"/>
        <v>0</v>
      </c>
      <c r="P177" s="69">
        <f t="shared" si="30"/>
        <v>0</v>
      </c>
      <c r="Q177" s="61">
        <f t="shared" si="31"/>
        <v>0</v>
      </c>
      <c r="R177" s="61" t="str">
        <f t="shared" si="32"/>
        <v>N</v>
      </c>
      <c r="S177" s="61" t="str">
        <f t="shared" si="33"/>
        <v>N</v>
      </c>
      <c r="T177" s="61" t="str">
        <f t="shared" si="34"/>
        <v>NÃO SELECIONADA</v>
      </c>
    </row>
    <row r="178" spans="1:20" x14ac:dyDescent="0.25">
      <c r="A178" s="61" t="str">
        <f>IF(H178="conta selecionada", COUNTIF($H$12:H178, "conta selecionada"),"")</f>
        <v/>
      </c>
      <c r="B178" s="105"/>
      <c r="C178" s="105"/>
      <c r="D178" s="106"/>
      <c r="E178" s="105"/>
      <c r="F178" s="62" t="str">
        <f t="shared" si="28"/>
        <v>N</v>
      </c>
      <c r="G178" s="62" t="s">
        <v>74</v>
      </c>
      <c r="H178" s="62" t="str">
        <f t="shared" si="26"/>
        <v>NÃO SELECIONADA</v>
      </c>
      <c r="I178" s="61"/>
      <c r="J178" s="61"/>
      <c r="M178" s="61" t="str">
        <f>IF(T178="Conta selecionada/justificar",COUNTIF($T$12:T178,"conta selecionada/justificar")," ")</f>
        <v xml:space="preserve"> </v>
      </c>
      <c r="N178" s="61">
        <f t="shared" si="27"/>
        <v>0</v>
      </c>
      <c r="O178" s="61">
        <f t="shared" si="29"/>
        <v>0</v>
      </c>
      <c r="P178" s="69">
        <f t="shared" si="30"/>
        <v>0</v>
      </c>
      <c r="Q178" s="61">
        <f t="shared" si="31"/>
        <v>0</v>
      </c>
      <c r="R178" s="61" t="str">
        <f t="shared" si="32"/>
        <v>N</v>
      </c>
      <c r="S178" s="61" t="str">
        <f t="shared" si="33"/>
        <v>N</v>
      </c>
      <c r="T178" s="61" t="str">
        <f t="shared" si="34"/>
        <v>NÃO SELECIONADA</v>
      </c>
    </row>
    <row r="179" spans="1:20" x14ac:dyDescent="0.25">
      <c r="A179" s="61" t="str">
        <f>IF(H179="conta selecionada", COUNTIF($H$12:H179, "conta selecionada"),"")</f>
        <v/>
      </c>
      <c r="B179" s="105"/>
      <c r="C179" s="105"/>
      <c r="D179" s="106"/>
      <c r="E179" s="105"/>
      <c r="F179" s="64" t="str">
        <f t="shared" si="28"/>
        <v>N</v>
      </c>
      <c r="G179" s="62" t="s">
        <v>74</v>
      </c>
      <c r="H179" s="62" t="str">
        <f t="shared" si="26"/>
        <v>NÃO SELECIONADA</v>
      </c>
      <c r="I179" s="61"/>
      <c r="J179" s="61"/>
      <c r="M179" s="61" t="str">
        <f>IF(T179="Conta selecionada/justificar",COUNTIF($T$12:T179,"conta selecionada/justificar")," ")</f>
        <v xml:space="preserve"> </v>
      </c>
      <c r="N179" s="61">
        <f t="shared" si="27"/>
        <v>0</v>
      </c>
      <c r="O179" s="61">
        <f t="shared" si="29"/>
        <v>0</v>
      </c>
      <c r="P179" s="69">
        <f t="shared" si="30"/>
        <v>0</v>
      </c>
      <c r="Q179" s="61">
        <f t="shared" si="31"/>
        <v>0</v>
      </c>
      <c r="R179" s="61" t="str">
        <f t="shared" si="32"/>
        <v>N</v>
      </c>
      <c r="S179" s="61" t="str">
        <f t="shared" si="33"/>
        <v>N</v>
      </c>
      <c r="T179" s="61" t="str">
        <f t="shared" si="34"/>
        <v>NÃO SELECIONADA</v>
      </c>
    </row>
    <row r="180" spans="1:20" x14ac:dyDescent="0.25">
      <c r="A180" s="61" t="str">
        <f>IF(H180="conta selecionada", COUNTIF($H$12:H180, "conta selecionada"),"")</f>
        <v/>
      </c>
      <c r="B180" s="105"/>
      <c r="C180" s="105"/>
      <c r="D180" s="106"/>
      <c r="E180" s="105"/>
      <c r="F180" s="62" t="str">
        <f t="shared" si="28"/>
        <v>N</v>
      </c>
      <c r="G180" s="62" t="s">
        <v>74</v>
      </c>
      <c r="H180" s="62" t="str">
        <f t="shared" si="26"/>
        <v>NÃO SELECIONADA</v>
      </c>
      <c r="I180" s="61"/>
      <c r="J180" s="61"/>
      <c r="M180" s="61" t="str">
        <f>IF(T180="Conta selecionada/justificar",COUNTIF($T$12:T180,"conta selecionada/justificar")," ")</f>
        <v xml:space="preserve"> </v>
      </c>
      <c r="N180" s="61">
        <f t="shared" si="27"/>
        <v>0</v>
      </c>
      <c r="O180" s="61">
        <f t="shared" si="29"/>
        <v>0</v>
      </c>
      <c r="P180" s="69">
        <f t="shared" si="30"/>
        <v>0</v>
      </c>
      <c r="Q180" s="61">
        <f t="shared" si="31"/>
        <v>0</v>
      </c>
      <c r="R180" s="61" t="str">
        <f t="shared" si="32"/>
        <v>N</v>
      </c>
      <c r="S180" s="61" t="str">
        <f t="shared" si="33"/>
        <v>N</v>
      </c>
      <c r="T180" s="61" t="str">
        <f t="shared" si="34"/>
        <v>NÃO SELECIONADA</v>
      </c>
    </row>
    <row r="181" spans="1:20" x14ac:dyDescent="0.25">
      <c r="A181" s="61" t="str">
        <f>IF(H181="conta selecionada", COUNTIF($H$12:H181, "conta selecionada"),"")</f>
        <v/>
      </c>
      <c r="B181" s="105"/>
      <c r="C181" s="105"/>
      <c r="D181" s="106"/>
      <c r="E181" s="105"/>
      <c r="F181" s="62" t="str">
        <f t="shared" si="28"/>
        <v>N</v>
      </c>
      <c r="G181" s="62" t="s">
        <v>74</v>
      </c>
      <c r="H181" s="62" t="str">
        <f t="shared" si="26"/>
        <v>NÃO SELECIONADA</v>
      </c>
      <c r="I181" s="61"/>
      <c r="J181" s="61"/>
      <c r="M181" s="61" t="str">
        <f>IF(T181="Conta selecionada/justificar",COUNTIF($T$12:T181,"conta selecionada/justificar")," ")</f>
        <v xml:space="preserve"> </v>
      </c>
      <c r="N181" s="61">
        <f t="shared" si="27"/>
        <v>0</v>
      </c>
      <c r="O181" s="61">
        <f t="shared" si="29"/>
        <v>0</v>
      </c>
      <c r="P181" s="69">
        <f t="shared" si="30"/>
        <v>0</v>
      </c>
      <c r="Q181" s="61">
        <f t="shared" si="31"/>
        <v>0</v>
      </c>
      <c r="R181" s="61" t="str">
        <f t="shared" si="32"/>
        <v>N</v>
      </c>
      <c r="S181" s="61" t="str">
        <f t="shared" si="33"/>
        <v>N</v>
      </c>
      <c r="T181" s="61" t="str">
        <f t="shared" si="34"/>
        <v>NÃO SELECIONADA</v>
      </c>
    </row>
    <row r="182" spans="1:20" x14ac:dyDescent="0.25">
      <c r="A182" s="61" t="str">
        <f>IF(H182="conta selecionada", COUNTIF($H$12:H182, "conta selecionada"),"")</f>
        <v/>
      </c>
      <c r="B182" s="105"/>
      <c r="C182" s="105"/>
      <c r="D182" s="106"/>
      <c r="E182" s="105"/>
      <c r="F182" s="62" t="str">
        <f t="shared" si="28"/>
        <v>N</v>
      </c>
      <c r="G182" s="62" t="s">
        <v>74</v>
      </c>
      <c r="H182" s="62" t="str">
        <f t="shared" si="26"/>
        <v>NÃO SELECIONADA</v>
      </c>
      <c r="I182" s="61"/>
      <c r="J182" s="61"/>
      <c r="M182" s="61" t="str">
        <f>IF(T182="Conta selecionada/justificar",COUNTIF($T$12:T182,"conta selecionada/justificar")," ")</f>
        <v xml:space="preserve"> </v>
      </c>
      <c r="N182" s="61">
        <f t="shared" si="27"/>
        <v>0</v>
      </c>
      <c r="O182" s="61">
        <f t="shared" si="29"/>
        <v>0</v>
      </c>
      <c r="P182" s="69">
        <f t="shared" si="30"/>
        <v>0</v>
      </c>
      <c r="Q182" s="61">
        <f t="shared" si="31"/>
        <v>0</v>
      </c>
      <c r="R182" s="61" t="str">
        <f t="shared" si="32"/>
        <v>N</v>
      </c>
      <c r="S182" s="61" t="str">
        <f t="shared" si="33"/>
        <v>N</v>
      </c>
      <c r="T182" s="61" t="str">
        <f t="shared" si="34"/>
        <v>NÃO SELECIONADA</v>
      </c>
    </row>
    <row r="183" spans="1:20" x14ac:dyDescent="0.25">
      <c r="A183" s="61" t="str">
        <f>IF(H183="conta selecionada", COUNTIF($H$12:H183, "conta selecionada"),"")</f>
        <v/>
      </c>
      <c r="B183" s="105"/>
      <c r="C183" s="105"/>
      <c r="D183" s="106"/>
      <c r="E183" s="105"/>
      <c r="F183" s="62" t="str">
        <f t="shared" si="28"/>
        <v>N</v>
      </c>
      <c r="G183" s="62" t="s">
        <v>74</v>
      </c>
      <c r="H183" s="62" t="str">
        <f t="shared" si="26"/>
        <v>NÃO SELECIONADA</v>
      </c>
      <c r="I183" s="61"/>
      <c r="J183" s="61"/>
      <c r="M183" s="61" t="str">
        <f>IF(T183="Conta selecionada/justificar",COUNTIF($T$12:T183,"conta selecionada/justificar")," ")</f>
        <v xml:space="preserve"> </v>
      </c>
      <c r="N183" s="61">
        <f t="shared" si="27"/>
        <v>0</v>
      </c>
      <c r="O183" s="61">
        <f t="shared" si="29"/>
        <v>0</v>
      </c>
      <c r="P183" s="69">
        <f t="shared" si="30"/>
        <v>0</v>
      </c>
      <c r="Q183" s="61">
        <f t="shared" si="31"/>
        <v>0</v>
      </c>
      <c r="R183" s="61" t="str">
        <f t="shared" si="32"/>
        <v>N</v>
      </c>
      <c r="S183" s="61" t="str">
        <f t="shared" si="33"/>
        <v>N</v>
      </c>
      <c r="T183" s="61" t="str">
        <f t="shared" si="34"/>
        <v>NÃO SELECIONADA</v>
      </c>
    </row>
    <row r="184" spans="1:20" x14ac:dyDescent="0.25">
      <c r="A184" s="61" t="str">
        <f>IF(H184="conta selecionada", COUNTIF($H$12:H184, "conta selecionada"),"")</f>
        <v/>
      </c>
      <c r="B184" s="105"/>
      <c r="C184" s="105"/>
      <c r="D184" s="106"/>
      <c r="E184" s="105"/>
      <c r="F184" s="62" t="str">
        <f t="shared" si="28"/>
        <v>N</v>
      </c>
      <c r="G184" s="62" t="s">
        <v>74</v>
      </c>
      <c r="H184" s="62" t="str">
        <f t="shared" si="26"/>
        <v>NÃO SELECIONADA</v>
      </c>
      <c r="I184" s="61"/>
      <c r="J184" s="61"/>
      <c r="M184" s="61" t="str">
        <f>IF(T184="Conta selecionada/justificar",COUNTIF($T$12:T184,"conta selecionada/justificar")," ")</f>
        <v xml:space="preserve"> </v>
      </c>
      <c r="N184" s="61">
        <f t="shared" si="27"/>
        <v>0</v>
      </c>
      <c r="O184" s="61">
        <f t="shared" si="29"/>
        <v>0</v>
      </c>
      <c r="P184" s="69">
        <f t="shared" si="30"/>
        <v>0</v>
      </c>
      <c r="Q184" s="61">
        <f t="shared" si="31"/>
        <v>0</v>
      </c>
      <c r="R184" s="61" t="str">
        <f t="shared" si="32"/>
        <v>N</v>
      </c>
      <c r="S184" s="61" t="str">
        <f t="shared" si="33"/>
        <v>N</v>
      </c>
      <c r="T184" s="61" t="str">
        <f t="shared" si="34"/>
        <v>NÃO SELECIONADA</v>
      </c>
    </row>
    <row r="185" spans="1:20" x14ac:dyDescent="0.25">
      <c r="A185" s="61" t="str">
        <f>IF(H185="conta selecionada", COUNTIF($H$12:H185, "conta selecionada"),"")</f>
        <v/>
      </c>
      <c r="B185" s="105"/>
      <c r="C185" s="105"/>
      <c r="D185" s="106"/>
      <c r="E185" s="105"/>
      <c r="F185" s="62" t="str">
        <f t="shared" si="28"/>
        <v>N</v>
      </c>
      <c r="G185" s="62" t="s">
        <v>74</v>
      </c>
      <c r="H185" s="62" t="str">
        <f t="shared" si="26"/>
        <v>NÃO SELECIONADA</v>
      </c>
      <c r="I185" s="61"/>
      <c r="J185" s="61"/>
      <c r="M185" s="61" t="str">
        <f>IF(T185="Conta selecionada/justificar",COUNTIF($T$12:T185,"conta selecionada/justificar")," ")</f>
        <v xml:space="preserve"> </v>
      </c>
      <c r="N185" s="61">
        <f t="shared" si="27"/>
        <v>0</v>
      </c>
      <c r="O185" s="61">
        <f t="shared" si="29"/>
        <v>0</v>
      </c>
      <c r="P185" s="69">
        <f t="shared" si="30"/>
        <v>0</v>
      </c>
      <c r="Q185" s="61">
        <f t="shared" si="31"/>
        <v>0</v>
      </c>
      <c r="R185" s="61" t="str">
        <f t="shared" si="32"/>
        <v>N</v>
      </c>
      <c r="S185" s="61" t="str">
        <f t="shared" si="33"/>
        <v>N</v>
      </c>
      <c r="T185" s="61" t="str">
        <f t="shared" si="34"/>
        <v>NÃO SELECIONADA</v>
      </c>
    </row>
    <row r="186" spans="1:20" x14ac:dyDescent="0.25">
      <c r="A186" s="61" t="str">
        <f>IF(H186="conta selecionada", COUNTIF($H$12:H186, "conta selecionada"),"")</f>
        <v/>
      </c>
      <c r="B186" s="105"/>
      <c r="C186" s="105"/>
      <c r="D186" s="106"/>
      <c r="E186" s="105"/>
      <c r="F186" s="62" t="str">
        <f t="shared" si="28"/>
        <v>N</v>
      </c>
      <c r="G186" s="62" t="s">
        <v>74</v>
      </c>
      <c r="H186" s="62" t="str">
        <f t="shared" si="26"/>
        <v>NÃO SELECIONADA</v>
      </c>
      <c r="I186" s="61"/>
      <c r="J186" s="61"/>
      <c r="M186" s="61" t="str">
        <f>IF(T186="Conta selecionada/justificar",COUNTIF($T$12:T186,"conta selecionada/justificar")," ")</f>
        <v xml:space="preserve"> </v>
      </c>
      <c r="N186" s="61">
        <f t="shared" si="27"/>
        <v>0</v>
      </c>
      <c r="O186" s="61">
        <f t="shared" si="29"/>
        <v>0</v>
      </c>
      <c r="P186" s="69">
        <f t="shared" si="30"/>
        <v>0</v>
      </c>
      <c r="Q186" s="61">
        <f t="shared" si="31"/>
        <v>0</v>
      </c>
      <c r="R186" s="61" t="str">
        <f t="shared" si="32"/>
        <v>N</v>
      </c>
      <c r="S186" s="61" t="str">
        <f t="shared" si="33"/>
        <v>N</v>
      </c>
      <c r="T186" s="61" t="str">
        <f t="shared" si="34"/>
        <v>NÃO SELECIONADA</v>
      </c>
    </row>
    <row r="187" spans="1:20" x14ac:dyDescent="0.25">
      <c r="A187" s="61" t="str">
        <f>IF(H187="conta selecionada", COUNTIF($H$12:H187, "conta selecionada"),"")</f>
        <v/>
      </c>
      <c r="B187" s="105"/>
      <c r="C187" s="105"/>
      <c r="D187" s="106"/>
      <c r="E187" s="105"/>
      <c r="F187" s="62" t="str">
        <f t="shared" si="28"/>
        <v>N</v>
      </c>
      <c r="G187" s="62" t="s">
        <v>74</v>
      </c>
      <c r="H187" s="62" t="str">
        <f t="shared" si="26"/>
        <v>NÃO SELECIONADA</v>
      </c>
      <c r="I187" s="61"/>
      <c r="J187" s="61"/>
      <c r="M187" s="61" t="str">
        <f>IF(T187="Conta selecionada/justificar",COUNTIF($T$12:T187,"conta selecionada/justificar")," ")</f>
        <v xml:space="preserve"> </v>
      </c>
      <c r="N187" s="61">
        <f t="shared" si="27"/>
        <v>0</v>
      </c>
      <c r="O187" s="61">
        <f t="shared" si="29"/>
        <v>0</v>
      </c>
      <c r="P187" s="69">
        <f t="shared" si="30"/>
        <v>0</v>
      </c>
      <c r="Q187" s="61">
        <f t="shared" si="31"/>
        <v>0</v>
      </c>
      <c r="R187" s="61" t="str">
        <f t="shared" si="32"/>
        <v>N</v>
      </c>
      <c r="S187" s="61" t="str">
        <f t="shared" si="33"/>
        <v>N</v>
      </c>
      <c r="T187" s="61" t="str">
        <f t="shared" si="34"/>
        <v>NÃO SELECIONADA</v>
      </c>
    </row>
    <row r="188" spans="1:20" x14ac:dyDescent="0.25">
      <c r="A188" s="61" t="str">
        <f>IF(H188="conta selecionada", COUNTIF($H$12:H188, "conta selecionada"),"")</f>
        <v/>
      </c>
      <c r="B188" s="105"/>
      <c r="C188" s="105"/>
      <c r="D188" s="106"/>
      <c r="E188" s="105"/>
      <c r="F188" s="62" t="str">
        <f t="shared" si="28"/>
        <v>N</v>
      </c>
      <c r="G188" s="62" t="s">
        <v>74</v>
      </c>
      <c r="H188" s="62" t="str">
        <f t="shared" si="26"/>
        <v>NÃO SELECIONADA</v>
      </c>
      <c r="I188" s="61"/>
      <c r="J188" s="61"/>
      <c r="M188" s="61" t="str">
        <f>IF(T188="Conta selecionada/justificar",COUNTIF($T$12:T188,"conta selecionada/justificar")," ")</f>
        <v xml:space="preserve"> </v>
      </c>
      <c r="N188" s="61">
        <f t="shared" si="27"/>
        <v>0</v>
      </c>
      <c r="O188" s="61">
        <f t="shared" si="29"/>
        <v>0</v>
      </c>
      <c r="P188" s="69">
        <f t="shared" si="30"/>
        <v>0</v>
      </c>
      <c r="Q188" s="61">
        <f t="shared" si="31"/>
        <v>0</v>
      </c>
      <c r="R188" s="61" t="str">
        <f t="shared" si="32"/>
        <v>N</v>
      </c>
      <c r="S188" s="61" t="str">
        <f t="shared" si="33"/>
        <v>N</v>
      </c>
      <c r="T188" s="61" t="str">
        <f t="shared" si="34"/>
        <v>NÃO SELECIONADA</v>
      </c>
    </row>
    <row r="189" spans="1:20" x14ac:dyDescent="0.25">
      <c r="A189" s="61" t="str">
        <f>IF(H189="conta selecionada", COUNTIF($H$12:H189, "conta selecionada"),"")</f>
        <v/>
      </c>
      <c r="B189" s="105"/>
      <c r="C189" s="105"/>
      <c r="D189" s="106"/>
      <c r="E189" s="105"/>
      <c r="F189" s="62" t="str">
        <f t="shared" si="28"/>
        <v>N</v>
      </c>
      <c r="G189" s="62" t="s">
        <v>74</v>
      </c>
      <c r="H189" s="62" t="str">
        <f t="shared" si="26"/>
        <v>NÃO SELECIONADA</v>
      </c>
      <c r="I189" s="61"/>
      <c r="J189" s="61"/>
      <c r="M189" s="61" t="str">
        <f>IF(T189="Conta selecionada/justificar",COUNTIF($T$12:T189,"conta selecionada/justificar")," ")</f>
        <v xml:space="preserve"> </v>
      </c>
      <c r="N189" s="61">
        <f t="shared" si="27"/>
        <v>0</v>
      </c>
      <c r="O189" s="61">
        <f t="shared" si="29"/>
        <v>0</v>
      </c>
      <c r="P189" s="69">
        <f t="shared" si="30"/>
        <v>0</v>
      </c>
      <c r="Q189" s="61">
        <f t="shared" si="31"/>
        <v>0</v>
      </c>
      <c r="R189" s="61" t="str">
        <f t="shared" si="32"/>
        <v>N</v>
      </c>
      <c r="S189" s="61" t="str">
        <f t="shared" si="33"/>
        <v>N</v>
      </c>
      <c r="T189" s="61" t="str">
        <f t="shared" si="34"/>
        <v>NÃO SELECIONADA</v>
      </c>
    </row>
    <row r="190" spans="1:20" x14ac:dyDescent="0.25">
      <c r="A190" s="61" t="str">
        <f>IF(H190="conta selecionada", COUNTIF($H$12:H190, "conta selecionada"),"")</f>
        <v/>
      </c>
      <c r="B190" s="105"/>
      <c r="C190" s="105"/>
      <c r="D190" s="106"/>
      <c r="E190" s="105"/>
      <c r="F190" s="62" t="str">
        <f t="shared" si="28"/>
        <v>N</v>
      </c>
      <c r="G190" s="62" t="s">
        <v>74</v>
      </c>
      <c r="H190" s="62" t="str">
        <f t="shared" si="26"/>
        <v>NÃO SELECIONADA</v>
      </c>
      <c r="I190" s="61"/>
      <c r="J190" s="61"/>
      <c r="M190" s="61" t="str">
        <f>IF(T190="Conta selecionada/justificar",COUNTIF($T$12:T190,"conta selecionada/justificar")," ")</f>
        <v xml:space="preserve"> </v>
      </c>
      <c r="N190" s="61">
        <f t="shared" si="27"/>
        <v>0</v>
      </c>
      <c r="O190" s="61">
        <f t="shared" si="29"/>
        <v>0</v>
      </c>
      <c r="P190" s="69">
        <f t="shared" si="30"/>
        <v>0</v>
      </c>
      <c r="Q190" s="61">
        <f t="shared" si="31"/>
        <v>0</v>
      </c>
      <c r="R190" s="61" t="str">
        <f t="shared" si="32"/>
        <v>N</v>
      </c>
      <c r="S190" s="61" t="str">
        <f t="shared" si="33"/>
        <v>N</v>
      </c>
      <c r="T190" s="61" t="str">
        <f t="shared" si="34"/>
        <v>NÃO SELECIONADA</v>
      </c>
    </row>
    <row r="191" spans="1:20" x14ac:dyDescent="0.25">
      <c r="A191" s="61" t="str">
        <f>IF(H191="conta selecionada", COUNTIF($H$12:H191, "conta selecionada"),"")</f>
        <v/>
      </c>
      <c r="B191" s="105"/>
      <c r="C191" s="105"/>
      <c r="D191" s="106"/>
      <c r="E191" s="105"/>
      <c r="F191" s="62" t="str">
        <f t="shared" si="28"/>
        <v>N</v>
      </c>
      <c r="G191" s="62" t="s">
        <v>74</v>
      </c>
      <c r="H191" s="62" t="str">
        <f t="shared" si="26"/>
        <v>NÃO SELECIONADA</v>
      </c>
      <c r="I191" s="61"/>
      <c r="J191" s="61"/>
      <c r="M191" s="61" t="str">
        <f>IF(T191="Conta selecionada/justificar",COUNTIF($T$12:T191,"conta selecionada/justificar")," ")</f>
        <v xml:space="preserve"> </v>
      </c>
      <c r="N191" s="61">
        <f t="shared" si="27"/>
        <v>0</v>
      </c>
      <c r="O191" s="61">
        <f t="shared" si="29"/>
        <v>0</v>
      </c>
      <c r="P191" s="69">
        <f t="shared" si="30"/>
        <v>0</v>
      </c>
      <c r="Q191" s="61">
        <f t="shared" si="31"/>
        <v>0</v>
      </c>
      <c r="R191" s="61" t="str">
        <f t="shared" si="32"/>
        <v>N</v>
      </c>
      <c r="S191" s="61" t="str">
        <f t="shared" si="33"/>
        <v>N</v>
      </c>
      <c r="T191" s="61" t="str">
        <f t="shared" si="34"/>
        <v>NÃO SELECIONADA</v>
      </c>
    </row>
    <row r="192" spans="1:20" x14ac:dyDescent="0.25">
      <c r="A192" s="61" t="str">
        <f>IF(H192="conta selecionada", COUNTIF($H$12:H192, "conta selecionada"),"")</f>
        <v/>
      </c>
      <c r="B192" s="105"/>
      <c r="C192" s="105"/>
      <c r="D192" s="106"/>
      <c r="E192" s="105"/>
      <c r="F192" s="62" t="str">
        <f t="shared" si="28"/>
        <v>N</v>
      </c>
      <c r="G192" s="62" t="s">
        <v>74</v>
      </c>
      <c r="H192" s="62" t="str">
        <f t="shared" si="26"/>
        <v>NÃO SELECIONADA</v>
      </c>
      <c r="I192" s="61"/>
      <c r="J192" s="61"/>
      <c r="M192" s="61" t="str">
        <f>IF(T192="Conta selecionada/justificar",COUNTIF($T$12:T192,"conta selecionada/justificar")," ")</f>
        <v xml:space="preserve"> </v>
      </c>
      <c r="N192" s="61">
        <f t="shared" si="27"/>
        <v>0</v>
      </c>
      <c r="O192" s="61">
        <f t="shared" si="29"/>
        <v>0</v>
      </c>
      <c r="P192" s="69">
        <f t="shared" si="30"/>
        <v>0</v>
      </c>
      <c r="Q192" s="61">
        <f t="shared" si="31"/>
        <v>0</v>
      </c>
      <c r="R192" s="61" t="str">
        <f t="shared" si="32"/>
        <v>N</v>
      </c>
      <c r="S192" s="61" t="str">
        <f t="shared" si="33"/>
        <v>N</v>
      </c>
      <c r="T192" s="61" t="str">
        <f t="shared" si="34"/>
        <v>NÃO SELECIONADA</v>
      </c>
    </row>
    <row r="193" spans="1:20" x14ac:dyDescent="0.25">
      <c r="A193" s="61" t="str">
        <f>IF(H193="conta selecionada", COUNTIF($H$12:H193, "conta selecionada"),"")</f>
        <v/>
      </c>
      <c r="B193" s="105"/>
      <c r="C193" s="105"/>
      <c r="D193" s="106"/>
      <c r="E193" s="105"/>
      <c r="F193" s="62" t="str">
        <f t="shared" si="28"/>
        <v>N</v>
      </c>
      <c r="G193" s="62" t="s">
        <v>74</v>
      </c>
      <c r="H193" s="62" t="str">
        <f t="shared" si="26"/>
        <v>NÃO SELECIONADA</v>
      </c>
      <c r="I193" s="61"/>
      <c r="J193" s="61"/>
      <c r="M193" s="61" t="str">
        <f>IF(T193="Conta selecionada/justificar",COUNTIF($T$12:T193,"conta selecionada/justificar")," ")</f>
        <v xml:space="preserve"> </v>
      </c>
      <c r="N193" s="61">
        <f t="shared" si="27"/>
        <v>0</v>
      </c>
      <c r="O193" s="61">
        <f t="shared" si="29"/>
        <v>0</v>
      </c>
      <c r="P193" s="69">
        <f t="shared" si="30"/>
        <v>0</v>
      </c>
      <c r="Q193" s="61">
        <f t="shared" si="31"/>
        <v>0</v>
      </c>
      <c r="R193" s="61" t="str">
        <f t="shared" si="32"/>
        <v>N</v>
      </c>
      <c r="S193" s="61" t="str">
        <f t="shared" si="33"/>
        <v>N</v>
      </c>
      <c r="T193" s="61" t="str">
        <f t="shared" si="34"/>
        <v>NÃO SELECIONADA</v>
      </c>
    </row>
    <row r="194" spans="1:20" x14ac:dyDescent="0.25">
      <c r="A194" s="61" t="str">
        <f>IF(H194="conta selecionada", COUNTIF($H$12:H194, "conta selecionada"),"")</f>
        <v/>
      </c>
      <c r="B194" s="105"/>
      <c r="C194" s="105"/>
      <c r="D194" s="106"/>
      <c r="E194" s="105"/>
      <c r="F194" s="62" t="str">
        <f t="shared" si="28"/>
        <v>N</v>
      </c>
      <c r="G194" s="62" t="s">
        <v>74</v>
      </c>
      <c r="H194" s="62" t="str">
        <f t="shared" si="26"/>
        <v>NÃO SELECIONADA</v>
      </c>
      <c r="I194" s="61"/>
      <c r="J194" s="61"/>
      <c r="M194" s="61" t="str">
        <f>IF(T194="Conta selecionada/justificar",COUNTIF($T$12:T194,"conta selecionada/justificar")," ")</f>
        <v xml:space="preserve"> </v>
      </c>
      <c r="N194" s="61">
        <f t="shared" si="27"/>
        <v>0</v>
      </c>
      <c r="O194" s="61">
        <f t="shared" si="29"/>
        <v>0</v>
      </c>
      <c r="P194" s="69">
        <f t="shared" si="30"/>
        <v>0</v>
      </c>
      <c r="Q194" s="61">
        <f t="shared" si="31"/>
        <v>0</v>
      </c>
      <c r="R194" s="61" t="str">
        <f t="shared" si="32"/>
        <v>N</v>
      </c>
      <c r="S194" s="61" t="str">
        <f t="shared" si="33"/>
        <v>N</v>
      </c>
      <c r="T194" s="61" t="str">
        <f t="shared" si="34"/>
        <v>NÃO SELECIONADA</v>
      </c>
    </row>
    <row r="195" spans="1:20" x14ac:dyDescent="0.25">
      <c r="A195" s="61" t="str">
        <f>IF(H195="conta selecionada", COUNTIF($H$12:H195, "conta selecionada"),"")</f>
        <v/>
      </c>
      <c r="B195" s="105"/>
      <c r="C195" s="105"/>
      <c r="D195" s="106"/>
      <c r="E195" s="105"/>
      <c r="F195" s="62" t="str">
        <f t="shared" si="28"/>
        <v>N</v>
      </c>
      <c r="G195" s="62" t="s">
        <v>74</v>
      </c>
      <c r="H195" s="62" t="str">
        <f t="shared" si="26"/>
        <v>NÃO SELECIONADA</v>
      </c>
      <c r="I195" s="62"/>
      <c r="J195" s="61"/>
      <c r="M195" s="61" t="str">
        <f>IF(T195="Conta selecionada/justificar",COUNTIF($T$12:T195,"conta selecionada/justificar")," ")</f>
        <v xml:space="preserve"> </v>
      </c>
      <c r="N195" s="61">
        <f t="shared" si="27"/>
        <v>0</v>
      </c>
      <c r="O195" s="61">
        <f t="shared" si="29"/>
        <v>0</v>
      </c>
      <c r="P195" s="69">
        <f t="shared" si="30"/>
        <v>0</v>
      </c>
      <c r="Q195" s="61">
        <f t="shared" si="31"/>
        <v>0</v>
      </c>
      <c r="R195" s="61" t="str">
        <f t="shared" si="32"/>
        <v>N</v>
      </c>
      <c r="S195" s="61" t="str">
        <f t="shared" si="33"/>
        <v>N</v>
      </c>
      <c r="T195" s="61" t="str">
        <f t="shared" si="34"/>
        <v>NÃO SELECIONADA</v>
      </c>
    </row>
    <row r="196" spans="1:20" x14ac:dyDescent="0.25">
      <c r="A196" s="61" t="str">
        <f>IF(H196="conta selecionada", COUNTIF($H$12:H196, "conta selecionada"),"")</f>
        <v/>
      </c>
      <c r="B196" s="105"/>
      <c r="C196" s="105"/>
      <c r="D196" s="106"/>
      <c r="E196" s="105"/>
      <c r="F196" s="62" t="str">
        <f t="shared" si="28"/>
        <v>N</v>
      </c>
      <c r="G196" s="62" t="s">
        <v>74</v>
      </c>
      <c r="H196" s="62" t="str">
        <f t="shared" si="26"/>
        <v>NÃO SELECIONADA</v>
      </c>
      <c r="I196" s="62"/>
      <c r="J196" s="61"/>
      <c r="M196" s="61" t="str">
        <f>IF(T196="Conta selecionada/justificar",COUNTIF($T$12:T196,"conta selecionada/justificar")," ")</f>
        <v xml:space="preserve"> </v>
      </c>
      <c r="N196" s="61">
        <f t="shared" si="27"/>
        <v>0</v>
      </c>
      <c r="O196" s="61">
        <f t="shared" si="29"/>
        <v>0</v>
      </c>
      <c r="P196" s="69">
        <f t="shared" si="30"/>
        <v>0</v>
      </c>
      <c r="Q196" s="61">
        <f t="shared" si="31"/>
        <v>0</v>
      </c>
      <c r="R196" s="61" t="str">
        <f t="shared" si="32"/>
        <v>N</v>
      </c>
      <c r="S196" s="61" t="str">
        <f t="shared" si="33"/>
        <v>N</v>
      </c>
      <c r="T196" s="61" t="str">
        <f t="shared" si="34"/>
        <v>NÃO SELECIONADA</v>
      </c>
    </row>
    <row r="197" spans="1:20" x14ac:dyDescent="0.25">
      <c r="A197" s="61" t="str">
        <f>IF(H197="conta selecionada", COUNTIF($H$12:H197, "conta selecionada"),"")</f>
        <v/>
      </c>
      <c r="B197" s="105"/>
      <c r="C197" s="105"/>
      <c r="D197" s="106"/>
      <c r="E197" s="105"/>
      <c r="F197" s="62" t="str">
        <f t="shared" si="28"/>
        <v>N</v>
      </c>
      <c r="G197" s="62" t="s">
        <v>74</v>
      </c>
      <c r="H197" s="62" t="str">
        <f t="shared" si="26"/>
        <v>NÃO SELECIONADA</v>
      </c>
      <c r="I197" s="62"/>
      <c r="J197" s="61"/>
      <c r="M197" s="61" t="str">
        <f>IF(T197="Conta selecionada/justificar",COUNTIF($T$12:T197,"conta selecionada/justificar")," ")</f>
        <v xml:space="preserve"> </v>
      </c>
      <c r="N197" s="61">
        <f t="shared" si="27"/>
        <v>0</v>
      </c>
      <c r="O197" s="61">
        <f t="shared" si="29"/>
        <v>0</v>
      </c>
      <c r="P197" s="69">
        <f t="shared" si="30"/>
        <v>0</v>
      </c>
      <c r="Q197" s="61">
        <f t="shared" si="31"/>
        <v>0</v>
      </c>
      <c r="R197" s="61" t="str">
        <f t="shared" si="32"/>
        <v>N</v>
      </c>
      <c r="S197" s="61" t="str">
        <f t="shared" si="33"/>
        <v>N</v>
      </c>
      <c r="T197" s="61" t="str">
        <f t="shared" si="34"/>
        <v>NÃO SELECIONADA</v>
      </c>
    </row>
    <row r="198" spans="1:20" x14ac:dyDescent="0.25">
      <c r="A198" s="61" t="str">
        <f>IF(H198="conta selecionada", COUNTIF($H$12:H198, "conta selecionada"),"")</f>
        <v/>
      </c>
      <c r="B198" s="105"/>
      <c r="C198" s="105"/>
      <c r="D198" s="106"/>
      <c r="E198" s="105"/>
      <c r="F198" s="62" t="str">
        <f t="shared" si="28"/>
        <v>N</v>
      </c>
      <c r="G198" s="62" t="s">
        <v>74</v>
      </c>
      <c r="H198" s="62" t="str">
        <f t="shared" si="26"/>
        <v>NÃO SELECIONADA</v>
      </c>
      <c r="I198" s="62"/>
      <c r="J198" s="61"/>
      <c r="M198" s="61" t="str">
        <f>IF(T198="Conta selecionada/justificar",COUNTIF($T$12:T198,"conta selecionada/justificar")," ")</f>
        <v xml:space="preserve"> </v>
      </c>
      <c r="N198" s="61">
        <f t="shared" si="27"/>
        <v>0</v>
      </c>
      <c r="O198" s="61">
        <f t="shared" si="29"/>
        <v>0</v>
      </c>
      <c r="P198" s="69">
        <f t="shared" si="30"/>
        <v>0</v>
      </c>
      <c r="Q198" s="61">
        <f t="shared" si="31"/>
        <v>0</v>
      </c>
      <c r="R198" s="61" t="str">
        <f t="shared" si="32"/>
        <v>N</v>
      </c>
      <c r="S198" s="61" t="str">
        <f t="shared" si="33"/>
        <v>N</v>
      </c>
      <c r="T198" s="61" t="str">
        <f t="shared" si="34"/>
        <v>NÃO SELECIONADA</v>
      </c>
    </row>
    <row r="199" spans="1:20" x14ac:dyDescent="0.25">
      <c r="A199" s="61" t="str">
        <f>IF(H199="conta selecionada", COUNTIF($H$12:H199, "conta selecionada"),"")</f>
        <v/>
      </c>
      <c r="B199" s="105"/>
      <c r="C199" s="105"/>
      <c r="D199" s="106"/>
      <c r="E199" s="105"/>
      <c r="F199" s="62" t="str">
        <f t="shared" si="28"/>
        <v>N</v>
      </c>
      <c r="G199" s="62" t="s">
        <v>74</v>
      </c>
      <c r="H199" s="62" t="str">
        <f t="shared" si="26"/>
        <v>NÃO SELECIONADA</v>
      </c>
      <c r="I199" s="62"/>
      <c r="J199" s="61"/>
      <c r="M199" s="61" t="str">
        <f>IF(T199="Conta selecionada/justificar",COUNTIF($T$12:T199,"conta selecionada/justificar")," ")</f>
        <v xml:space="preserve"> </v>
      </c>
      <c r="N199" s="61">
        <f t="shared" si="27"/>
        <v>0</v>
      </c>
      <c r="O199" s="61">
        <f t="shared" si="29"/>
        <v>0</v>
      </c>
      <c r="P199" s="69">
        <f t="shared" si="30"/>
        <v>0</v>
      </c>
      <c r="Q199" s="61">
        <f t="shared" si="31"/>
        <v>0</v>
      </c>
      <c r="R199" s="61" t="str">
        <f t="shared" si="32"/>
        <v>N</v>
      </c>
      <c r="S199" s="61" t="str">
        <f t="shared" si="33"/>
        <v>N</v>
      </c>
      <c r="T199" s="61" t="str">
        <f t="shared" si="34"/>
        <v>NÃO SELECIONADA</v>
      </c>
    </row>
    <row r="200" spans="1:20" x14ac:dyDescent="0.25">
      <c r="A200" s="61" t="str">
        <f>IF(H200="conta selecionada", COUNTIF($H$12:H200, "conta selecionada"),"")</f>
        <v/>
      </c>
      <c r="B200" s="105"/>
      <c r="C200" s="105"/>
      <c r="D200" s="106"/>
      <c r="E200" s="105"/>
      <c r="F200" s="62" t="str">
        <f t="shared" si="28"/>
        <v>N</v>
      </c>
      <c r="G200" s="62" t="s">
        <v>74</v>
      </c>
      <c r="H200" s="62" t="str">
        <f t="shared" si="26"/>
        <v>NÃO SELECIONADA</v>
      </c>
      <c r="I200" s="62"/>
      <c r="J200" s="61"/>
      <c r="M200" s="61" t="str">
        <f>IF(T200="Conta selecionada/justificar",COUNTIF($T$12:T200,"conta selecionada/justificar")," ")</f>
        <v xml:space="preserve"> </v>
      </c>
      <c r="N200" s="61">
        <f t="shared" si="27"/>
        <v>0</v>
      </c>
      <c r="O200" s="61">
        <f t="shared" si="29"/>
        <v>0</v>
      </c>
      <c r="P200" s="69">
        <f t="shared" si="30"/>
        <v>0</v>
      </c>
      <c r="Q200" s="61">
        <f t="shared" si="31"/>
        <v>0</v>
      </c>
      <c r="R200" s="61" t="str">
        <f t="shared" si="32"/>
        <v>N</v>
      </c>
      <c r="S200" s="61" t="str">
        <f t="shared" si="33"/>
        <v>N</v>
      </c>
      <c r="T200" s="61" t="str">
        <f t="shared" si="34"/>
        <v>NÃO SELECIONADA</v>
      </c>
    </row>
    <row r="201" spans="1:20" x14ac:dyDescent="0.25">
      <c r="A201" s="61" t="str">
        <f>IF(H201="conta selecionada", COUNTIF($H$12:H201, "conta selecionada"),"")</f>
        <v/>
      </c>
      <c r="B201" s="105"/>
      <c r="C201" s="105"/>
      <c r="D201" s="106"/>
      <c r="E201" s="105"/>
      <c r="F201" s="62" t="str">
        <f>IF(D201&gt;$D$6,"S","N")</f>
        <v>N</v>
      </c>
      <c r="G201" s="62" t="s">
        <v>74</v>
      </c>
      <c r="H201" s="62" t="str">
        <f t="shared" si="26"/>
        <v>NÃO SELECIONADA</v>
      </c>
      <c r="I201" s="62"/>
      <c r="J201" s="61"/>
      <c r="M201" s="61" t="str">
        <f>IF(T201="Conta selecionada/justificar",COUNTIF($T$12:T201,"conta selecionada/justificar")," ")</f>
        <v xml:space="preserve"> </v>
      </c>
      <c r="N201" s="61">
        <f t="shared" si="27"/>
        <v>0</v>
      </c>
      <c r="O201" s="61">
        <f t="shared" si="29"/>
        <v>0</v>
      </c>
      <c r="P201" s="69">
        <f t="shared" si="30"/>
        <v>0</v>
      </c>
      <c r="Q201" s="61">
        <f t="shared" si="31"/>
        <v>0</v>
      </c>
      <c r="R201" s="61" t="str">
        <f t="shared" si="32"/>
        <v>N</v>
      </c>
      <c r="S201" s="61" t="str">
        <f t="shared" si="33"/>
        <v>N</v>
      </c>
      <c r="T201" s="61" t="str">
        <f t="shared" si="34"/>
        <v>NÃO SELECIONADA</v>
      </c>
    </row>
    <row r="202" spans="1:20" x14ac:dyDescent="0.25">
      <c r="A202" s="61" t="str">
        <f>IF(H202="conta selecionada", COUNTIF($H$12:H202, "conta selecionada"),"")</f>
        <v/>
      </c>
      <c r="B202" s="105"/>
      <c r="C202" s="105"/>
      <c r="D202" s="106"/>
      <c r="E202" s="105"/>
      <c r="F202" s="62" t="str">
        <f t="shared" si="28"/>
        <v>N</v>
      </c>
      <c r="G202" s="62" t="s">
        <v>74</v>
      </c>
      <c r="H202" s="62" t="str">
        <f t="shared" ref="H202:H212" si="35">IF(G202="NA","CONTA TOTALIZADORA",IF(G202="N","NÃO SELECIONADA",IF(AND(F202="S",G202="S"),"CONTA SELECIONADA","CONTA SELECIONADA/JUSTIFICAR")))</f>
        <v>NÃO SELECIONADA</v>
      </c>
      <c r="I202" s="62"/>
      <c r="J202" s="61"/>
      <c r="M202" s="61" t="str">
        <f>IF(T202="Conta selecionada/justificar",COUNTIF($T$12:T202,"conta selecionada/justificar")," ")</f>
        <v xml:space="preserve"> </v>
      </c>
      <c r="N202" s="61">
        <f t="shared" ref="N202:N203" si="36" xml:space="preserve"> B202</f>
        <v>0</v>
      </c>
      <c r="O202" s="61">
        <f t="shared" si="29"/>
        <v>0</v>
      </c>
      <c r="P202" s="69">
        <f t="shared" si="30"/>
        <v>0</v>
      </c>
      <c r="Q202" s="61">
        <f t="shared" si="31"/>
        <v>0</v>
      </c>
      <c r="R202" s="61" t="str">
        <f t="shared" si="32"/>
        <v>N</v>
      </c>
      <c r="S202" s="61" t="str">
        <f t="shared" si="33"/>
        <v>N</v>
      </c>
      <c r="T202" s="61" t="str">
        <f t="shared" si="34"/>
        <v>NÃO SELECIONADA</v>
      </c>
    </row>
    <row r="203" spans="1:20" x14ac:dyDescent="0.25">
      <c r="A203" s="61" t="str">
        <f>IF(H203="conta selecionada", COUNTIF($H$12:H203, "conta selecionada"),"")</f>
        <v/>
      </c>
      <c r="B203" s="105"/>
      <c r="C203" s="105"/>
      <c r="D203" s="106"/>
      <c r="E203" s="105"/>
      <c r="F203" s="62" t="str">
        <f t="shared" ref="F203:F212" si="37">IF(D203&gt;$D$6,"S","N")</f>
        <v>N</v>
      </c>
      <c r="G203" s="62" t="s">
        <v>74</v>
      </c>
      <c r="H203" s="62" t="str">
        <f t="shared" si="35"/>
        <v>NÃO SELECIONADA</v>
      </c>
      <c r="I203" s="62"/>
      <c r="J203" s="61"/>
      <c r="M203" s="61" t="str">
        <f>IF(T203="Conta selecionada/justificar",COUNTIF($T$12:T203,"conta selecionada/justificar")," ")</f>
        <v xml:space="preserve"> </v>
      </c>
      <c r="N203" s="61">
        <f t="shared" si="36"/>
        <v>0</v>
      </c>
      <c r="O203" s="61">
        <f t="shared" si="29"/>
        <v>0</v>
      </c>
      <c r="P203" s="69">
        <f t="shared" si="30"/>
        <v>0</v>
      </c>
      <c r="Q203" s="61">
        <f t="shared" si="31"/>
        <v>0</v>
      </c>
      <c r="R203" s="61" t="str">
        <f t="shared" si="32"/>
        <v>N</v>
      </c>
      <c r="S203" s="61" t="str">
        <f t="shared" si="33"/>
        <v>N</v>
      </c>
      <c r="T203" s="61" t="str">
        <f t="shared" si="34"/>
        <v>NÃO SELECIONADA</v>
      </c>
    </row>
    <row r="204" spans="1:20" x14ac:dyDescent="0.25">
      <c r="A204" s="61" t="str">
        <f>IF(H204="conta selecionada", COUNTIF($H$12:H204, "conta selecionada"),"")</f>
        <v/>
      </c>
      <c r="B204" s="105"/>
      <c r="C204" s="105"/>
      <c r="D204" s="106"/>
      <c r="E204" s="105"/>
      <c r="F204" s="62" t="str">
        <f t="shared" si="37"/>
        <v>N</v>
      </c>
      <c r="G204" s="62" t="s">
        <v>74</v>
      </c>
      <c r="H204" s="62" t="str">
        <f t="shared" si="35"/>
        <v>NÃO SELECIONADA</v>
      </c>
      <c r="I204" s="62"/>
      <c r="J204" s="61"/>
      <c r="M204" s="61" t="str">
        <f>IF(T204="Conta selecionada/justificar",COUNTIF($T$12:T204,"conta selecionada/justificar")," ")</f>
        <v xml:space="preserve"> </v>
      </c>
      <c r="N204" s="61">
        <f t="shared" ref="N204:N212" si="38" xml:space="preserve"> B204</f>
        <v>0</v>
      </c>
      <c r="O204" s="61">
        <f t="shared" ref="O204:O212" si="39" xml:space="preserve"> C204</f>
        <v>0</v>
      </c>
      <c r="P204" s="69">
        <f t="shared" ref="P204:P212" si="40" xml:space="preserve"> D204</f>
        <v>0</v>
      </c>
      <c r="Q204" s="61">
        <f t="shared" ref="Q204:Q212" si="41" xml:space="preserve"> E204</f>
        <v>0</v>
      </c>
      <c r="R204" s="61" t="str">
        <f t="shared" ref="R204:R212" si="42" xml:space="preserve"> F204</f>
        <v>N</v>
      </c>
      <c r="S204" s="61" t="str">
        <f t="shared" ref="S204:S212" si="43" xml:space="preserve"> G204</f>
        <v>N</v>
      </c>
      <c r="T204" s="61" t="str">
        <f t="shared" ref="T204:T212" si="44" xml:space="preserve"> H204</f>
        <v>NÃO SELECIONADA</v>
      </c>
    </row>
    <row r="205" spans="1:20" x14ac:dyDescent="0.25">
      <c r="A205" s="61" t="str">
        <f>IF(H205="conta selecionada", COUNTIF($H$12:H205, "conta selecionada"),"")</f>
        <v/>
      </c>
      <c r="B205" s="105"/>
      <c r="C205" s="105"/>
      <c r="D205" s="106"/>
      <c r="E205" s="105"/>
      <c r="F205" s="62" t="str">
        <f t="shared" si="37"/>
        <v>N</v>
      </c>
      <c r="G205" s="62" t="s">
        <v>74</v>
      </c>
      <c r="H205" s="62" t="str">
        <f t="shared" si="35"/>
        <v>NÃO SELECIONADA</v>
      </c>
      <c r="I205" s="62"/>
      <c r="J205" s="61"/>
      <c r="M205" s="61"/>
      <c r="N205" s="61">
        <f t="shared" si="38"/>
        <v>0</v>
      </c>
      <c r="O205" s="61">
        <f t="shared" si="39"/>
        <v>0</v>
      </c>
      <c r="P205" s="69">
        <f t="shared" si="40"/>
        <v>0</v>
      </c>
      <c r="Q205" s="61">
        <f t="shared" si="41"/>
        <v>0</v>
      </c>
      <c r="R205" s="61" t="str">
        <f t="shared" si="42"/>
        <v>N</v>
      </c>
      <c r="S205" s="61" t="str">
        <f t="shared" si="43"/>
        <v>N</v>
      </c>
      <c r="T205" s="61" t="str">
        <f t="shared" si="44"/>
        <v>NÃO SELECIONADA</v>
      </c>
    </row>
    <row r="206" spans="1:20" x14ac:dyDescent="0.25">
      <c r="A206" s="61" t="str">
        <f>IF(H206="conta selecionada", COUNTIF($H$12:H206, "conta selecionada"),"")</f>
        <v/>
      </c>
      <c r="B206" s="105"/>
      <c r="C206" s="105"/>
      <c r="D206" s="106"/>
      <c r="E206" s="105"/>
      <c r="F206" s="62" t="str">
        <f t="shared" si="37"/>
        <v>N</v>
      </c>
      <c r="G206" s="62" t="s">
        <v>74</v>
      </c>
      <c r="H206" s="62" t="str">
        <f t="shared" si="35"/>
        <v>NÃO SELECIONADA</v>
      </c>
      <c r="I206" s="62"/>
      <c r="J206" s="61"/>
      <c r="M206" s="61"/>
      <c r="N206" s="61">
        <f t="shared" si="38"/>
        <v>0</v>
      </c>
      <c r="O206" s="61">
        <f t="shared" si="39"/>
        <v>0</v>
      </c>
      <c r="P206" s="69">
        <f t="shared" si="40"/>
        <v>0</v>
      </c>
      <c r="Q206" s="61">
        <f t="shared" si="41"/>
        <v>0</v>
      </c>
      <c r="R206" s="61" t="str">
        <f t="shared" si="42"/>
        <v>N</v>
      </c>
      <c r="S206" s="61" t="str">
        <f t="shared" si="43"/>
        <v>N</v>
      </c>
      <c r="T206" s="61" t="str">
        <f t="shared" si="44"/>
        <v>NÃO SELECIONADA</v>
      </c>
    </row>
    <row r="207" spans="1:20" x14ac:dyDescent="0.25">
      <c r="A207" s="61" t="str">
        <f>IF(H207="conta selecionada", COUNTIF($H$12:H207, "conta selecionada"),"")</f>
        <v/>
      </c>
      <c r="B207" s="105"/>
      <c r="C207" s="105"/>
      <c r="D207" s="106"/>
      <c r="E207" s="105"/>
      <c r="F207" s="62" t="str">
        <f t="shared" si="37"/>
        <v>N</v>
      </c>
      <c r="G207" s="62" t="s">
        <v>74</v>
      </c>
      <c r="H207" s="62" t="str">
        <f t="shared" si="35"/>
        <v>NÃO SELECIONADA</v>
      </c>
      <c r="I207" s="62"/>
      <c r="J207" s="61"/>
      <c r="M207" s="61"/>
      <c r="N207" s="61">
        <f t="shared" si="38"/>
        <v>0</v>
      </c>
      <c r="O207" s="61">
        <f t="shared" si="39"/>
        <v>0</v>
      </c>
      <c r="P207" s="69">
        <f t="shared" si="40"/>
        <v>0</v>
      </c>
      <c r="Q207" s="61">
        <f t="shared" si="41"/>
        <v>0</v>
      </c>
      <c r="R207" s="61" t="str">
        <f t="shared" si="42"/>
        <v>N</v>
      </c>
      <c r="S207" s="61" t="str">
        <f t="shared" si="43"/>
        <v>N</v>
      </c>
      <c r="T207" s="61" t="str">
        <f t="shared" si="44"/>
        <v>NÃO SELECIONADA</v>
      </c>
    </row>
    <row r="208" spans="1:20" x14ac:dyDescent="0.25">
      <c r="A208" s="61" t="str">
        <f>IF(H208="conta selecionada", COUNTIF($H$12:H208, "conta selecionada"),"")</f>
        <v/>
      </c>
      <c r="B208" s="105"/>
      <c r="C208" s="105"/>
      <c r="D208" s="105"/>
      <c r="E208" s="105"/>
      <c r="F208" s="62" t="str">
        <f t="shared" si="37"/>
        <v>N</v>
      </c>
      <c r="G208" s="62" t="s">
        <v>74</v>
      </c>
      <c r="H208" s="62" t="str">
        <f t="shared" si="35"/>
        <v>NÃO SELECIONADA</v>
      </c>
      <c r="I208" s="62"/>
      <c r="J208" s="61"/>
      <c r="M208" s="61"/>
      <c r="N208" s="61">
        <f t="shared" si="38"/>
        <v>0</v>
      </c>
      <c r="O208" s="61">
        <f t="shared" si="39"/>
        <v>0</v>
      </c>
      <c r="P208" s="69">
        <f t="shared" si="40"/>
        <v>0</v>
      </c>
      <c r="Q208" s="61">
        <f t="shared" si="41"/>
        <v>0</v>
      </c>
      <c r="R208" s="61" t="str">
        <f t="shared" si="42"/>
        <v>N</v>
      </c>
      <c r="S208" s="61" t="str">
        <f t="shared" si="43"/>
        <v>N</v>
      </c>
      <c r="T208" s="61" t="str">
        <f t="shared" si="44"/>
        <v>NÃO SELECIONADA</v>
      </c>
    </row>
    <row r="209" spans="1:20" x14ac:dyDescent="0.25">
      <c r="A209" s="61" t="str">
        <f>IF(H209="conta selecionada", COUNTIF($H$12:H209, "conta selecionada"),"")</f>
        <v/>
      </c>
      <c r="B209" s="105"/>
      <c r="C209" s="105"/>
      <c r="D209" s="106"/>
      <c r="E209" s="105"/>
      <c r="F209" s="62" t="str">
        <f t="shared" si="37"/>
        <v>N</v>
      </c>
      <c r="G209" s="62" t="s">
        <v>74</v>
      </c>
      <c r="H209" s="62" t="str">
        <f t="shared" si="35"/>
        <v>NÃO SELECIONADA</v>
      </c>
      <c r="I209" s="62"/>
      <c r="J209" s="61"/>
      <c r="M209" s="61"/>
      <c r="N209" s="61">
        <f t="shared" si="38"/>
        <v>0</v>
      </c>
      <c r="O209" s="61">
        <f t="shared" si="39"/>
        <v>0</v>
      </c>
      <c r="P209" s="69">
        <f t="shared" si="40"/>
        <v>0</v>
      </c>
      <c r="Q209" s="61">
        <f t="shared" si="41"/>
        <v>0</v>
      </c>
      <c r="R209" s="61" t="str">
        <f t="shared" si="42"/>
        <v>N</v>
      </c>
      <c r="S209" s="61" t="str">
        <f t="shared" si="43"/>
        <v>N</v>
      </c>
      <c r="T209" s="61" t="str">
        <f t="shared" si="44"/>
        <v>NÃO SELECIONADA</v>
      </c>
    </row>
    <row r="210" spans="1:20" x14ac:dyDescent="0.25">
      <c r="A210" s="61" t="str">
        <f>IF(H210="conta selecionada", COUNTIF($H$12:H210, "conta selecionada"),"")</f>
        <v/>
      </c>
      <c r="B210" s="105"/>
      <c r="C210" s="105"/>
      <c r="D210" s="106"/>
      <c r="E210" s="105"/>
      <c r="F210" s="62" t="str">
        <f t="shared" si="37"/>
        <v>N</v>
      </c>
      <c r="G210" s="62" t="s">
        <v>74</v>
      </c>
      <c r="H210" s="62" t="str">
        <f t="shared" si="35"/>
        <v>NÃO SELECIONADA</v>
      </c>
      <c r="I210" s="62"/>
      <c r="J210" s="61"/>
      <c r="M210" s="61"/>
      <c r="N210" s="61">
        <f t="shared" si="38"/>
        <v>0</v>
      </c>
      <c r="O210" s="61">
        <f t="shared" si="39"/>
        <v>0</v>
      </c>
      <c r="P210" s="69">
        <f t="shared" si="40"/>
        <v>0</v>
      </c>
      <c r="Q210" s="61">
        <f t="shared" si="41"/>
        <v>0</v>
      </c>
      <c r="R210" s="61" t="str">
        <f t="shared" si="42"/>
        <v>N</v>
      </c>
      <c r="S210" s="61" t="str">
        <f t="shared" si="43"/>
        <v>N</v>
      </c>
      <c r="T210" s="61" t="str">
        <f t="shared" si="44"/>
        <v>NÃO SELECIONADA</v>
      </c>
    </row>
    <row r="211" spans="1:20" x14ac:dyDescent="0.25">
      <c r="A211" s="61" t="str">
        <f>IF(H211="conta selecionada", COUNTIF($H$12:H211, "conta selecionada"),"")</f>
        <v/>
      </c>
      <c r="B211" s="105"/>
      <c r="C211" s="105"/>
      <c r="D211" s="106"/>
      <c r="E211" s="105"/>
      <c r="F211" s="62" t="str">
        <f t="shared" si="37"/>
        <v>N</v>
      </c>
      <c r="G211" s="62" t="s">
        <v>74</v>
      </c>
      <c r="H211" s="62" t="str">
        <f t="shared" si="35"/>
        <v>NÃO SELECIONADA</v>
      </c>
      <c r="I211" s="62"/>
      <c r="J211" s="61"/>
      <c r="M211" s="61"/>
      <c r="N211" s="61">
        <f t="shared" si="38"/>
        <v>0</v>
      </c>
      <c r="O211" s="61">
        <f t="shared" si="39"/>
        <v>0</v>
      </c>
      <c r="P211" s="69">
        <f t="shared" si="40"/>
        <v>0</v>
      </c>
      <c r="Q211" s="61">
        <f t="shared" si="41"/>
        <v>0</v>
      </c>
      <c r="R211" s="61" t="str">
        <f t="shared" si="42"/>
        <v>N</v>
      </c>
      <c r="S211" s="61" t="str">
        <f t="shared" si="43"/>
        <v>N</v>
      </c>
      <c r="T211" s="61" t="str">
        <f t="shared" si="44"/>
        <v>NÃO SELECIONADA</v>
      </c>
    </row>
    <row r="212" spans="1:20" x14ac:dyDescent="0.25">
      <c r="A212" s="61" t="str">
        <f>IF(H212="conta selecionada", COUNTIF($H$12:H212, "conta selecionada"),"")</f>
        <v/>
      </c>
      <c r="B212" s="105"/>
      <c r="C212" s="105"/>
      <c r="D212" s="106"/>
      <c r="E212" s="105"/>
      <c r="F212" s="62" t="str">
        <f t="shared" si="37"/>
        <v>N</v>
      </c>
      <c r="G212" s="62" t="s">
        <v>74</v>
      </c>
      <c r="H212" s="62" t="str">
        <f t="shared" si="35"/>
        <v>NÃO SELECIONADA</v>
      </c>
      <c r="I212" s="62"/>
      <c r="J212" s="61"/>
      <c r="M212" s="61"/>
      <c r="N212" s="61">
        <f t="shared" si="38"/>
        <v>0</v>
      </c>
      <c r="O212" s="61">
        <f t="shared" si="39"/>
        <v>0</v>
      </c>
      <c r="P212" s="69">
        <f t="shared" si="40"/>
        <v>0</v>
      </c>
      <c r="Q212" s="61">
        <f t="shared" si="41"/>
        <v>0</v>
      </c>
      <c r="R212" s="61" t="str">
        <f t="shared" si="42"/>
        <v>N</v>
      </c>
      <c r="S212" s="61" t="str">
        <f t="shared" si="43"/>
        <v>N</v>
      </c>
      <c r="T212" s="61" t="str">
        <f t="shared" si="44"/>
        <v>NÃO SELECIONADA</v>
      </c>
    </row>
  </sheetData>
  <autoFilter ref="B11:J212" xr:uid="{00000000-0009-0000-0000-000004000000}"/>
  <customSheetViews>
    <customSheetView guid="{07722AEF-9C9A-4254-9263-91061AFC7A71}" scale="85" filter="1" showAutoFilter="1" hiddenColumns="1" topLeftCell="B1">
      <selection activeCell="F11" sqref="F11:G11"/>
      <rowBreaks count="1" manualBreakCount="1">
        <brk id="717" max="8" man="1"/>
      </rowBreaks>
      <pageMargins left="0.511811024" right="0.511811024" top="0.78740157499999996" bottom="0.78740157499999996" header="0.31496062000000002" footer="0.31496062000000002"/>
      <pageSetup paperSize="9" scale="43" orientation="portrait" horizontalDpi="300" verticalDpi="300" r:id="rId1"/>
      <autoFilter ref="B11:I410" xr:uid="{00000000-0000-0000-0000-000000000000}">
        <filterColumn colId="6">
          <filters>
            <filter val="CONTA SELECIONADA"/>
            <filter val="CONTA SELECIONADA/JUSTIFICAR"/>
            <filter val="NÃO SELECIONADA"/>
          </filters>
        </filterColumn>
      </autoFilter>
    </customSheetView>
    <customSheetView guid="{51D57641-CE30-401F-BD37-BB009AE6449A}" scale="85" hiddenColumns="1" topLeftCell="B250">
      <selection activeCell="G262" sqref="G262:G264"/>
      <rowBreaks count="1" manualBreakCount="1">
        <brk id="717" max="8" man="1"/>
      </rowBreaks>
      <pageMargins left="0.511811024" right="0.511811024" top="0.78740157499999996" bottom="0.78740157499999996" header="0.31496062000000002" footer="0.31496062000000002"/>
      <pageSetup paperSize="9" scale="43" orientation="portrait" horizontalDpi="300" verticalDpi="300" r:id="rId2"/>
    </customSheetView>
    <customSheetView guid="{A2DA9D2F-D251-45D5-840E-77D55F90A4F9}" scale="85" hiddenColumns="1" topLeftCell="B250">
      <selection activeCell="G262" sqref="G262:G264"/>
      <rowBreaks count="1" manualBreakCount="1">
        <brk id="717" max="8" man="1"/>
      </rowBreaks>
      <pageMargins left="0.511811024" right="0.511811024" top="0.78740157499999996" bottom="0.78740157499999996" header="0.31496062000000002" footer="0.31496062000000002"/>
      <pageSetup paperSize="9" scale="43" orientation="portrait" horizontalDpi="300" verticalDpi="300" r:id="rId3"/>
    </customSheetView>
  </customSheetViews>
  <mergeCells count="5">
    <mergeCell ref="B1:J1"/>
    <mergeCell ref="C3:D3"/>
    <mergeCell ref="B5:B7"/>
    <mergeCell ref="E5:F7"/>
    <mergeCell ref="B10:J10"/>
  </mergeCells>
  <conditionalFormatting sqref="H195:I212 H12:H194">
    <cfRule type="cellIs" dxfId="3" priority="1" operator="equal">
      <formula>"CONTA SELECIONADA/JUSTIFICAR"</formula>
    </cfRule>
    <cfRule type="cellIs" dxfId="2" priority="2" operator="equal">
      <formula>"CONTA SELECIONADA"</formula>
    </cfRule>
    <cfRule type="cellIs" dxfId="1" priority="6" operator="equal">
      <formula>"CONTA SELECIONADA/JUSTIFICAR"</formula>
    </cfRule>
  </conditionalFormatting>
  <conditionalFormatting sqref="H195:I212 H12:H194">
    <cfRule type="cellIs" dxfId="0" priority="5" operator="equal">
      <formula>"CONTA SELECIONADA"</formula>
    </cfRule>
  </conditionalFormatting>
  <dataValidations count="1">
    <dataValidation type="list" allowBlank="1" showInputMessage="1" showErrorMessage="1" sqref="G12:G212" xr:uid="{00000000-0002-0000-0400-000000000000}">
      <formula1>"NA,S,N"</formula1>
    </dataValidation>
  </dataValidations>
  <pageMargins left="0.511811024" right="0.511811024" top="0.78740157499999996" bottom="0.78740157499999996" header="0.31496062000000002" footer="0.31496062000000002"/>
  <pageSetup paperSize="9" scale="43" orientation="portrait" horizontalDpi="300" verticalDpi="300"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3:J62"/>
  <sheetViews>
    <sheetView showGridLines="0" zoomScale="85" zoomScaleNormal="85" workbookViewId="0">
      <selection activeCell="E21" sqref="E21"/>
    </sheetView>
  </sheetViews>
  <sheetFormatPr defaultColWidth="8.85546875" defaultRowHeight="15" x14ac:dyDescent="0.25"/>
  <cols>
    <col min="1" max="1" width="3" style="5" customWidth="1"/>
    <col min="2" max="2" width="2.7109375" style="5" customWidth="1"/>
    <col min="3" max="3" width="3.42578125" style="5" customWidth="1"/>
    <col min="4" max="4" width="6.7109375" style="49" customWidth="1"/>
    <col min="5" max="5" width="20.7109375" style="5" customWidth="1"/>
    <col min="6" max="6" width="46.42578125" style="5" customWidth="1"/>
    <col min="7" max="7" width="33.140625" style="5" customWidth="1"/>
    <col min="8" max="8" width="2.7109375" style="5" customWidth="1"/>
    <col min="9" max="9" width="8.85546875" style="5"/>
    <col min="10" max="10" width="26" style="5" customWidth="1"/>
    <col min="11" max="16384" width="8.85546875" style="5"/>
  </cols>
  <sheetData>
    <row r="3" spans="2:10" x14ac:dyDescent="0.25">
      <c r="B3" s="31"/>
      <c r="C3" s="31"/>
      <c r="D3" s="45"/>
      <c r="E3" s="31"/>
      <c r="F3" s="31"/>
      <c r="G3" s="31"/>
      <c r="H3" s="31"/>
    </row>
    <row r="4" spans="2:10" x14ac:dyDescent="0.25">
      <c r="B4" s="31"/>
      <c r="C4" s="1"/>
      <c r="D4" s="46"/>
      <c r="E4" s="1"/>
      <c r="F4" s="1"/>
      <c r="G4" s="1"/>
      <c r="H4" s="4"/>
    </row>
    <row r="5" spans="2:10" ht="39" customHeight="1" x14ac:dyDescent="0.25">
      <c r="B5" s="31"/>
      <c r="C5" s="1"/>
      <c r="D5" s="166" t="s">
        <v>81</v>
      </c>
      <c r="E5" s="166"/>
      <c r="F5" s="166"/>
      <c r="G5" s="166"/>
      <c r="H5" s="4"/>
    </row>
    <row r="6" spans="2:10" ht="6.75" customHeight="1" thickBot="1" x14ac:dyDescent="0.3">
      <c r="B6" s="31"/>
      <c r="C6" s="1"/>
      <c r="D6" s="46"/>
      <c r="E6" s="1"/>
      <c r="F6" s="1"/>
      <c r="G6" s="1"/>
      <c r="H6" s="4"/>
    </row>
    <row r="7" spans="2:10" x14ac:dyDescent="0.25">
      <c r="B7" s="31"/>
      <c r="C7" s="1"/>
      <c r="D7" s="201">
        <v>1</v>
      </c>
      <c r="E7" s="202"/>
      <c r="F7" s="203"/>
      <c r="G7" s="71">
        <v>4</v>
      </c>
      <c r="H7" s="4"/>
    </row>
    <row r="8" spans="2:10" ht="15" customHeight="1" x14ac:dyDescent="0.25">
      <c r="B8" s="31"/>
      <c r="C8" s="1"/>
      <c r="D8" s="204" t="s">
        <v>29</v>
      </c>
      <c r="E8" s="205"/>
      <c r="F8" s="206"/>
      <c r="G8" s="207" t="s">
        <v>84</v>
      </c>
      <c r="H8" s="4"/>
    </row>
    <row r="9" spans="2:10" ht="23.25" customHeight="1" x14ac:dyDescent="0.25">
      <c r="B9" s="31"/>
      <c r="C9" s="1"/>
      <c r="D9" s="204"/>
      <c r="E9" s="205"/>
      <c r="F9" s="206"/>
      <c r="G9" s="207"/>
      <c r="H9" s="4"/>
    </row>
    <row r="10" spans="2:10" ht="30.75" customHeight="1" x14ac:dyDescent="0.25">
      <c r="B10" s="31"/>
      <c r="C10" s="1"/>
      <c r="D10" s="72" t="s">
        <v>65</v>
      </c>
      <c r="E10" s="36" t="s">
        <v>35</v>
      </c>
      <c r="F10" s="32" t="s">
        <v>36</v>
      </c>
      <c r="G10" s="207"/>
      <c r="H10" s="4"/>
    </row>
    <row r="11" spans="2:10" x14ac:dyDescent="0.25">
      <c r="B11" s="31"/>
      <c r="C11" s="1"/>
      <c r="D11" s="73">
        <v>1</v>
      </c>
      <c r="E11" s="35" t="str">
        <f>IFERROR(VLOOKUP(D11,'3. Balancete do objeto'!$A$12:$J$212,2,0),"-")</f>
        <v>-</v>
      </c>
      <c r="F11" s="35" t="str">
        <f>IFERROR(VLOOKUP(D11,'3. Balancete do objeto'!$A$12:$J$212,3,0), "-")</f>
        <v>-</v>
      </c>
      <c r="G11" s="96" t="str">
        <f>IFERROR(VLOOKUP(D11,'3. Balancete do objeto'!$A$12:$J$212,4,0), "-")</f>
        <v>-</v>
      </c>
      <c r="H11" s="4"/>
      <c r="J11" s="110"/>
    </row>
    <row r="12" spans="2:10" x14ac:dyDescent="0.25">
      <c r="B12" s="31"/>
      <c r="C12" s="1"/>
      <c r="D12" s="74">
        <v>2</v>
      </c>
      <c r="E12" s="35" t="str">
        <f>IFERROR(VLOOKUP(D12,'3. Balancete do objeto'!$A$12:$J$212,2,0),"-")</f>
        <v>-</v>
      </c>
      <c r="F12" s="35" t="str">
        <f>IFERROR(VLOOKUP(D12,'3. Balancete do objeto'!$A$12:$J$212,3,0), "-")</f>
        <v>-</v>
      </c>
      <c r="G12" s="96" t="str">
        <f>IFERROR(VLOOKUP(D12,'3. Balancete do objeto'!$A$12:$J$212,4,0), "-")</f>
        <v>-</v>
      </c>
      <c r="H12" s="4"/>
    </row>
    <row r="13" spans="2:10" x14ac:dyDescent="0.25">
      <c r="B13" s="31"/>
      <c r="C13" s="1"/>
      <c r="D13" s="74">
        <v>3</v>
      </c>
      <c r="E13" s="35" t="str">
        <f>IFERROR(VLOOKUP(D13,'3. Balancete do objeto'!$A$12:$J$212,2,0),"-")</f>
        <v>-</v>
      </c>
      <c r="F13" s="35" t="str">
        <f>IFERROR(VLOOKUP(D13,'3. Balancete do objeto'!$A$12:$J$212,3,0), "-")</f>
        <v>-</v>
      </c>
      <c r="G13" s="96" t="str">
        <f>IFERROR(VLOOKUP(D13,'3. Balancete do objeto'!$A$12:$J$212,4,0), "-")</f>
        <v>-</v>
      </c>
      <c r="H13" s="4"/>
    </row>
    <row r="14" spans="2:10" x14ac:dyDescent="0.25">
      <c r="B14" s="31"/>
      <c r="C14" s="1"/>
      <c r="D14" s="73">
        <v>4</v>
      </c>
      <c r="E14" s="35" t="str">
        <f>IFERROR(VLOOKUP(D14,'3. Balancete do objeto'!$A$12:$J$212,2,0),"-")</f>
        <v>-</v>
      </c>
      <c r="F14" s="35" t="str">
        <f>IFERROR(VLOOKUP(D14,'3. Balancete do objeto'!$A$12:$J$212,3,0), "-")</f>
        <v>-</v>
      </c>
      <c r="G14" s="96" t="str">
        <f>IFERROR(VLOOKUP(D14,'3. Balancete do objeto'!$A$12:$J$212,4,0), "-")</f>
        <v>-</v>
      </c>
      <c r="H14" s="4"/>
    </row>
    <row r="15" spans="2:10" x14ac:dyDescent="0.25">
      <c r="B15" s="31"/>
      <c r="C15" s="1"/>
      <c r="D15" s="74">
        <v>5</v>
      </c>
      <c r="E15" s="35" t="str">
        <f>IFERROR(VLOOKUP(D15,'3. Balancete do objeto'!$A$12:$J$212,2,0),"-")</f>
        <v>-</v>
      </c>
      <c r="F15" s="35" t="str">
        <f>IFERROR(VLOOKUP(D15,'3. Balancete do objeto'!$A$12:$J$212,3,0), "-")</f>
        <v>-</v>
      </c>
      <c r="G15" s="96" t="str">
        <f>IFERROR(VLOOKUP(D15,'3. Balancete do objeto'!$A$12:$J$212,4,0), "-")</f>
        <v>-</v>
      </c>
      <c r="H15" s="4"/>
    </row>
    <row r="16" spans="2:10" x14ac:dyDescent="0.25">
      <c r="B16" s="31"/>
      <c r="C16" s="1"/>
      <c r="D16" s="74">
        <v>6</v>
      </c>
      <c r="E16" s="35" t="str">
        <f>IFERROR(VLOOKUP(D16,'3. Balancete do objeto'!$A$12:$J$212,2,0),"-")</f>
        <v>-</v>
      </c>
      <c r="F16" s="35" t="str">
        <f>IFERROR(VLOOKUP(D16,'3. Balancete do objeto'!$A$12:$J$212,3,0), "-")</f>
        <v>-</v>
      </c>
      <c r="G16" s="96" t="str">
        <f>IFERROR(VLOOKUP(D16,'3. Balancete do objeto'!$A$12:$J$212,4,0), "-")</f>
        <v>-</v>
      </c>
      <c r="H16" s="4"/>
    </row>
    <row r="17" spans="2:8" x14ac:dyDescent="0.25">
      <c r="B17" s="31"/>
      <c r="C17" s="1"/>
      <c r="D17" s="73">
        <v>7</v>
      </c>
      <c r="E17" s="35" t="str">
        <f>IFERROR(VLOOKUP(D17,'3. Balancete do objeto'!$A$12:$J$212,2,0),"-")</f>
        <v>-</v>
      </c>
      <c r="F17" s="35" t="str">
        <f>IFERROR(VLOOKUP(D17,'3. Balancete do objeto'!$A$12:$J$212,3,0), "-")</f>
        <v>-</v>
      </c>
      <c r="G17" s="96" t="str">
        <f>IFERROR(VLOOKUP(D17,'3. Balancete do objeto'!$A$12:$J$212,4,0), "-")</f>
        <v>-</v>
      </c>
      <c r="H17" s="4"/>
    </row>
    <row r="18" spans="2:8" x14ac:dyDescent="0.25">
      <c r="B18" s="31"/>
      <c r="C18" s="1"/>
      <c r="D18" s="74">
        <v>8</v>
      </c>
      <c r="E18" s="35" t="str">
        <f>IFERROR(VLOOKUP(D18,'3. Balancete do objeto'!$A$12:$J$212,2,0),"-")</f>
        <v>-</v>
      </c>
      <c r="F18" s="35" t="str">
        <f>IFERROR(VLOOKUP(D18,'3. Balancete do objeto'!$A$12:$J$212,3,0), "-")</f>
        <v>-</v>
      </c>
      <c r="G18" s="96" t="str">
        <f>IFERROR(VLOOKUP(D18,'3. Balancete do objeto'!$A$12:$J$212,4,0), "-")</f>
        <v>-</v>
      </c>
      <c r="H18" s="4"/>
    </row>
    <row r="19" spans="2:8" x14ac:dyDescent="0.25">
      <c r="B19" s="31"/>
      <c r="C19" s="1"/>
      <c r="D19" s="74">
        <v>9</v>
      </c>
      <c r="E19" s="35" t="str">
        <f>IFERROR(VLOOKUP(D19,'3. Balancete do objeto'!$A$12:$J$212,2,0),"-")</f>
        <v>-</v>
      </c>
      <c r="F19" s="35" t="str">
        <f>IFERROR(VLOOKUP(D19,'3. Balancete do objeto'!$A$12:$J$212,3,0), "-")</f>
        <v>-</v>
      </c>
      <c r="G19" s="96" t="str">
        <f>IFERROR(VLOOKUP(D19,'3. Balancete do objeto'!$A$12:$J$212,4,0), "-")</f>
        <v>-</v>
      </c>
      <c r="H19" s="4"/>
    </row>
    <row r="20" spans="2:8" x14ac:dyDescent="0.25">
      <c r="B20" s="31"/>
      <c r="C20" s="1"/>
      <c r="D20" s="73">
        <v>10</v>
      </c>
      <c r="E20" s="35" t="str">
        <f>IFERROR(VLOOKUP(D20,'3. Balancete do objeto'!$A$12:$J$212,2,0),"-")</f>
        <v>-</v>
      </c>
      <c r="F20" s="35" t="str">
        <f>IFERROR(VLOOKUP(D20,'3. Balancete do objeto'!$A$12:$J$212,3,0), "-")</f>
        <v>-</v>
      </c>
      <c r="G20" s="96" t="str">
        <f>IFERROR(VLOOKUP(D20,'3. Balancete do objeto'!$A$12:$J$212,4,0), "-")</f>
        <v>-</v>
      </c>
      <c r="H20" s="4"/>
    </row>
    <row r="21" spans="2:8" x14ac:dyDescent="0.25">
      <c r="B21" s="31"/>
      <c r="C21" s="1"/>
      <c r="D21" s="74">
        <v>11</v>
      </c>
      <c r="E21" s="35" t="str">
        <f>IFERROR(VLOOKUP(D21,'3. Balancete do objeto'!$A$12:$J$212,2,0),"-")</f>
        <v>-</v>
      </c>
      <c r="F21" s="35" t="str">
        <f>IFERROR(VLOOKUP(D21,'3. Balancete do objeto'!$A$12:$J$212,3,0), "-")</f>
        <v>-</v>
      </c>
      <c r="G21" s="96" t="str">
        <f>IFERROR(VLOOKUP(D21,'3. Balancete do objeto'!$A$12:$J$212,4,0), "-")</f>
        <v>-</v>
      </c>
      <c r="H21" s="4"/>
    </row>
    <row r="22" spans="2:8" x14ac:dyDescent="0.25">
      <c r="B22" s="31"/>
      <c r="C22" s="1"/>
      <c r="D22" s="74">
        <v>12</v>
      </c>
      <c r="E22" s="112" t="str">
        <f>IFERROR(VLOOKUP(D22,'3. Balancete do objeto'!$A$12:$J$212,2,0),"-")</f>
        <v>-</v>
      </c>
      <c r="F22" s="112" t="str">
        <f>IFERROR(VLOOKUP(D22,'3. Balancete do objeto'!$A$12:$J$212,3,0), "-")</f>
        <v>-</v>
      </c>
      <c r="G22" s="113" t="str">
        <f>IFERROR(VLOOKUP(D22,'3. Balancete do objeto'!$A$12:$J$212,4,0), "-")</f>
        <v>-</v>
      </c>
      <c r="H22" s="4"/>
    </row>
    <row r="23" spans="2:8" x14ac:dyDescent="0.25">
      <c r="B23" s="31"/>
      <c r="C23" s="1"/>
      <c r="D23" s="73">
        <v>13</v>
      </c>
      <c r="E23" s="112" t="str">
        <f>IFERROR(VLOOKUP(D23,'3. Balancete do objeto'!$A$12:$J$212,2,0),"-")</f>
        <v>-</v>
      </c>
      <c r="F23" s="112" t="str">
        <f>IFERROR(VLOOKUP(D23,'3. Balancete do objeto'!$A$12:$J$212,3,0), "-")</f>
        <v>-</v>
      </c>
      <c r="G23" s="113" t="str">
        <f>IFERROR(VLOOKUP(D23,'3. Balancete do objeto'!$A$12:$J$212,4,0), "-")</f>
        <v>-</v>
      </c>
      <c r="H23" s="4"/>
    </row>
    <row r="24" spans="2:8" x14ac:dyDescent="0.25">
      <c r="B24" s="31"/>
      <c r="C24" s="1"/>
      <c r="D24" s="74">
        <v>14</v>
      </c>
      <c r="E24" s="112" t="str">
        <f>IFERROR(VLOOKUP(D24,'3. Balancete do objeto'!$A$12:$J$212,2,0),"-")</f>
        <v>-</v>
      </c>
      <c r="F24" s="112" t="str">
        <f>IFERROR(VLOOKUP(D24,'3. Balancete do objeto'!$A$12:$J$212,3,0), "-")</f>
        <v>-</v>
      </c>
      <c r="G24" s="113" t="str">
        <f>IFERROR(VLOOKUP(D24,'3. Balancete do objeto'!$A$12:$J$212,4,0), "-")</f>
        <v>-</v>
      </c>
      <c r="H24" s="4"/>
    </row>
    <row r="25" spans="2:8" x14ac:dyDescent="0.25">
      <c r="B25" s="31"/>
      <c r="C25" s="1"/>
      <c r="D25" s="74">
        <v>15</v>
      </c>
      <c r="E25" s="112" t="str">
        <f>IFERROR(VLOOKUP(D25,'3. Balancete do objeto'!$A$12:$J$212,2,0),"-")</f>
        <v>-</v>
      </c>
      <c r="F25" s="112" t="str">
        <f>IFERROR(VLOOKUP(D25,'3. Balancete do objeto'!$A$12:$J$212,3,0), "-")</f>
        <v>-</v>
      </c>
      <c r="G25" s="113" t="str">
        <f>IFERROR(VLOOKUP(D25,'3. Balancete do objeto'!$A$12:$J$212,4,0), "-")</f>
        <v>-</v>
      </c>
      <c r="H25" s="4"/>
    </row>
    <row r="26" spans="2:8" x14ac:dyDescent="0.25">
      <c r="B26" s="31"/>
      <c r="C26" s="1"/>
      <c r="D26" s="73">
        <v>16</v>
      </c>
      <c r="E26" s="112" t="str">
        <f>IFERROR(VLOOKUP(D26,'3. Balancete do objeto'!$A$12:$J$212,2,0),"-")</f>
        <v>-</v>
      </c>
      <c r="F26" s="112" t="str">
        <f>IFERROR(VLOOKUP(D26,'3. Balancete do objeto'!$A$12:$J$212,3,0), "-")</f>
        <v>-</v>
      </c>
      <c r="G26" s="113" t="str">
        <f>IFERROR(VLOOKUP(D26,'3. Balancete do objeto'!$A$12:$J$212,4,0), "-")</f>
        <v>-</v>
      </c>
      <c r="H26" s="4"/>
    </row>
    <row r="27" spans="2:8" x14ac:dyDescent="0.25">
      <c r="B27" s="31"/>
      <c r="C27" s="1"/>
      <c r="D27" s="74">
        <v>17</v>
      </c>
      <c r="E27" s="112" t="str">
        <f>IFERROR(VLOOKUP(D27,'3. Balancete do objeto'!$A$12:$J$212,2,0),"-")</f>
        <v>-</v>
      </c>
      <c r="F27" s="112" t="str">
        <f>IFERROR(VLOOKUP(D27,'3. Balancete do objeto'!$A$12:$J$212,3,0), "-")</f>
        <v>-</v>
      </c>
      <c r="G27" s="113" t="str">
        <f>IFERROR(VLOOKUP(D27,'3. Balancete do objeto'!$A$12:$J$212,4,0), "-")</f>
        <v>-</v>
      </c>
      <c r="H27" s="4"/>
    </row>
    <row r="28" spans="2:8" x14ac:dyDescent="0.25">
      <c r="B28" s="31"/>
      <c r="C28" s="1"/>
      <c r="D28" s="74">
        <v>18</v>
      </c>
      <c r="E28" s="112" t="str">
        <f>IFERROR(VLOOKUP(D28,'3. Balancete do objeto'!$A$12:$J$212,2,0),"-")</f>
        <v>-</v>
      </c>
      <c r="F28" s="112" t="str">
        <f>IFERROR(VLOOKUP(D28,'3. Balancete do objeto'!$A$12:$J$212,3,0), "-")</f>
        <v>-</v>
      </c>
      <c r="G28" s="113" t="str">
        <f>IFERROR(VLOOKUP(D28,'3. Balancete do objeto'!$A$12:$J$212,4,0), "-")</f>
        <v>-</v>
      </c>
      <c r="H28" s="4"/>
    </row>
    <row r="29" spans="2:8" x14ac:dyDescent="0.25">
      <c r="B29" s="31"/>
      <c r="C29" s="1"/>
      <c r="D29" s="73">
        <v>19</v>
      </c>
      <c r="E29" s="112" t="str">
        <f>IFERROR(VLOOKUP(D29,'3. Balancete do objeto'!$A$12:$J$212,2,0),"-")</f>
        <v>-</v>
      </c>
      <c r="F29" s="112" t="str">
        <f>IFERROR(VLOOKUP(D29,'3. Balancete do objeto'!$A$12:$J$212,3,0), "-")</f>
        <v>-</v>
      </c>
      <c r="G29" s="113" t="str">
        <f>IFERROR(VLOOKUP(D29,'3. Balancete do objeto'!$A$12:$J$212,4,0), "-")</f>
        <v>-</v>
      </c>
      <c r="H29" s="4"/>
    </row>
    <row r="30" spans="2:8" x14ac:dyDescent="0.25">
      <c r="B30" s="31"/>
      <c r="C30" s="1"/>
      <c r="D30" s="74">
        <v>20</v>
      </c>
      <c r="E30" s="112" t="str">
        <f>IFERROR(VLOOKUP(D30,'3. Balancete do objeto'!$A$12:$J$212,2,0),"-")</f>
        <v>-</v>
      </c>
      <c r="F30" s="112" t="str">
        <f>IFERROR(VLOOKUP(D30,'3. Balancete do objeto'!$A$12:$J$212,3,0), "-")</f>
        <v>-</v>
      </c>
      <c r="G30" s="113" t="str">
        <f>IFERROR(VLOOKUP(D30,'3. Balancete do objeto'!$A$12:$J$212,4,0), "-")</f>
        <v>-</v>
      </c>
      <c r="H30" s="4"/>
    </row>
    <row r="31" spans="2:8" x14ac:dyDescent="0.25">
      <c r="B31" s="31"/>
      <c r="C31" s="1"/>
      <c r="D31" s="74">
        <v>21</v>
      </c>
      <c r="E31" s="112" t="str">
        <f>IFERROR(VLOOKUP(D31,'3. Balancete do objeto'!$A$12:$J$212,2,0),"-")</f>
        <v>-</v>
      </c>
      <c r="F31" s="112" t="str">
        <f>IFERROR(VLOOKUP(D31,'3. Balancete do objeto'!$A$12:$J$212,3,0), "-")</f>
        <v>-</v>
      </c>
      <c r="G31" s="113" t="str">
        <f>IFERROR(VLOOKUP(D31,'3. Balancete do objeto'!$A$12:$J$212,4,0), "-")</f>
        <v>-</v>
      </c>
      <c r="H31" s="4"/>
    </row>
    <row r="32" spans="2:8" x14ac:dyDescent="0.25">
      <c r="B32" s="31"/>
      <c r="C32" s="1"/>
      <c r="D32" s="73">
        <v>22</v>
      </c>
      <c r="E32" s="112" t="str">
        <f>IFERROR(VLOOKUP(D32,'3. Balancete do objeto'!$A$12:$J$212,2,0),"-")</f>
        <v>-</v>
      </c>
      <c r="F32" s="112" t="str">
        <f>IFERROR(VLOOKUP(D32,'3. Balancete do objeto'!$A$12:$J$212,3,0), "-")</f>
        <v>-</v>
      </c>
      <c r="G32" s="113" t="str">
        <f>IFERROR(VLOOKUP(D32,'3. Balancete do objeto'!$A$12:$J$212,4,0), "-")</f>
        <v>-</v>
      </c>
      <c r="H32" s="4"/>
    </row>
    <row r="33" spans="2:8" x14ac:dyDescent="0.25">
      <c r="B33" s="31"/>
      <c r="C33" s="1"/>
      <c r="D33" s="74">
        <v>23</v>
      </c>
      <c r="E33" s="112" t="str">
        <f>IFERROR(VLOOKUP(D33,'3. Balancete do objeto'!$A$12:$J$212,2,0),"-")</f>
        <v>-</v>
      </c>
      <c r="F33" s="112" t="str">
        <f>IFERROR(VLOOKUP(D33,'3. Balancete do objeto'!$A$12:$J$212,3,0), "-")</f>
        <v>-</v>
      </c>
      <c r="G33" s="113" t="str">
        <f>IFERROR(VLOOKUP(D33,'3. Balancete do objeto'!$A$12:$J$212,4,0), "-")</f>
        <v>-</v>
      </c>
      <c r="H33" s="4"/>
    </row>
    <row r="34" spans="2:8" x14ac:dyDescent="0.25">
      <c r="B34" s="31"/>
      <c r="C34" s="1"/>
      <c r="D34" s="74">
        <v>24</v>
      </c>
      <c r="E34" s="112" t="str">
        <f>IFERROR(VLOOKUP(D34,'3. Balancete do objeto'!$A$12:$J$212,2,0),"-")</f>
        <v>-</v>
      </c>
      <c r="F34" s="112" t="str">
        <f>IFERROR(VLOOKUP(D34,'3. Balancete do objeto'!$A$12:$J$212,3,0), "-")</f>
        <v>-</v>
      </c>
      <c r="G34" s="113" t="str">
        <f>IFERROR(VLOOKUP(D34,'3. Balancete do objeto'!$A$12:$J$212,4,0), "-")</f>
        <v>-</v>
      </c>
      <c r="H34" s="4"/>
    </row>
    <row r="35" spans="2:8" x14ac:dyDescent="0.25">
      <c r="B35" s="31"/>
      <c r="C35" s="1"/>
      <c r="D35" s="73">
        <v>25</v>
      </c>
      <c r="E35" s="35" t="str">
        <f>IFERROR(VLOOKUP(D35,'3. Balancete do objeto'!$A$12:$J$212,2,0),"-")</f>
        <v>-</v>
      </c>
      <c r="F35" s="35" t="str">
        <f>IFERROR(VLOOKUP(D35,'3. Balancete do objeto'!$A$12:$J$212,3,0), "-")</f>
        <v>-</v>
      </c>
      <c r="G35" s="96" t="str">
        <f>IFERROR(VLOOKUP(D35,'3. Balancete do objeto'!$A$12:$J$212,4,0), "-")</f>
        <v>-</v>
      </c>
      <c r="H35" s="4"/>
    </row>
    <row r="36" spans="2:8" x14ac:dyDescent="0.25">
      <c r="B36" s="31"/>
      <c r="C36" s="1"/>
      <c r="D36" s="74">
        <v>26</v>
      </c>
      <c r="E36" s="35" t="str">
        <f>IFERROR(VLOOKUP(D36,'3. Balancete do objeto'!$A$12:$J$212,2,0),"-")</f>
        <v>-</v>
      </c>
      <c r="F36" s="35" t="str">
        <f>IFERROR(VLOOKUP(D36,'3. Balancete do objeto'!$A$12:$J$212,3,0), "-")</f>
        <v>-</v>
      </c>
      <c r="G36" s="96" t="str">
        <f>IFERROR(VLOOKUP(D36,'3. Balancete do objeto'!$A$12:$J$212,4,0), "-")</f>
        <v>-</v>
      </c>
      <c r="H36" s="4"/>
    </row>
    <row r="37" spans="2:8" x14ac:dyDescent="0.25">
      <c r="B37" s="31"/>
      <c r="C37" s="1"/>
      <c r="D37" s="74">
        <v>27</v>
      </c>
      <c r="E37" s="35" t="str">
        <f>IFERROR(VLOOKUP(D37,'3. Balancete do objeto'!$A$12:$J$212,2,0),"-")</f>
        <v>-</v>
      </c>
      <c r="F37" s="35" t="str">
        <f>IFERROR(VLOOKUP(D37,'3. Balancete do objeto'!$A$12:$J$212,3,0), "-")</f>
        <v>-</v>
      </c>
      <c r="G37" s="96" t="str">
        <f>IFERROR(VLOOKUP(D37,'3. Balancete do objeto'!$A$12:$J$212,4,0), "-")</f>
        <v>-</v>
      </c>
      <c r="H37" s="4"/>
    </row>
    <row r="38" spans="2:8" x14ac:dyDescent="0.25">
      <c r="B38" s="31"/>
      <c r="C38" s="1"/>
      <c r="D38" s="73">
        <v>28</v>
      </c>
      <c r="E38" s="35" t="str">
        <f>IFERROR(VLOOKUP(D38,'3. Balancete do objeto'!$A$12:$J$212,2,0),"-")</f>
        <v>-</v>
      </c>
      <c r="F38" s="35" t="str">
        <f>IFERROR(VLOOKUP(D38,'3. Balancete do objeto'!$A$12:$J$212,3,0), "-")</f>
        <v>-</v>
      </c>
      <c r="G38" s="96" t="str">
        <f>IFERROR(VLOOKUP(D38,'3. Balancete do objeto'!$A$12:$J$212,4,0), "-")</f>
        <v>-</v>
      </c>
      <c r="H38" s="4"/>
    </row>
    <row r="39" spans="2:8" x14ac:dyDescent="0.25">
      <c r="B39" s="31"/>
      <c r="C39" s="1"/>
      <c r="D39" s="74">
        <v>29</v>
      </c>
      <c r="E39" s="35" t="str">
        <f>IFERROR(VLOOKUP(D39,'3. Balancete do objeto'!$A$12:$J$212,2,0),"-")</f>
        <v>-</v>
      </c>
      <c r="F39" s="35" t="str">
        <f>IFERROR(VLOOKUP(D39,'3. Balancete do objeto'!$A$12:$J$212,3,0), "-")</f>
        <v>-</v>
      </c>
      <c r="G39" s="96" t="str">
        <f>IFERROR(VLOOKUP(D39,'3. Balancete do objeto'!$A$12:$J$212,4,0), "-")</f>
        <v>-</v>
      </c>
      <c r="H39" s="4"/>
    </row>
    <row r="40" spans="2:8" x14ac:dyDescent="0.25">
      <c r="B40" s="31"/>
      <c r="C40" s="1"/>
      <c r="D40" s="74">
        <v>30</v>
      </c>
      <c r="E40" s="35" t="str">
        <f>IFERROR(VLOOKUP(D40,'3. Balancete do objeto'!$A$12:$J$212,2,0),"-")</f>
        <v>-</v>
      </c>
      <c r="F40" s="35" t="str">
        <f>IFERROR(VLOOKUP(D40,'3. Balancete do objeto'!$A$12:$J$212,3,0), "-")</f>
        <v>-</v>
      </c>
      <c r="G40" s="96" t="str">
        <f>IFERROR(VLOOKUP(D40,'3. Balancete do objeto'!$A$12:$J$212,4,0), "-")</f>
        <v>-</v>
      </c>
      <c r="H40" s="4"/>
    </row>
    <row r="41" spans="2:8" x14ac:dyDescent="0.25">
      <c r="B41" s="31"/>
      <c r="C41" s="1"/>
      <c r="D41" s="73">
        <v>31</v>
      </c>
      <c r="E41" s="35" t="str">
        <f>IFERROR(VLOOKUP(D41,'3. Balancete do objeto'!$A$12:$J$212,2,0),"-")</f>
        <v>-</v>
      </c>
      <c r="F41" s="35" t="str">
        <f>IFERROR(VLOOKUP(D41,'3. Balancete do objeto'!$A$12:$J$212,3,0), "-")</f>
        <v>-</v>
      </c>
      <c r="G41" s="96" t="str">
        <f>IFERROR(VLOOKUP(D41,'3. Balancete do objeto'!$A$12:$J$212,4,0), "-")</f>
        <v>-</v>
      </c>
      <c r="H41" s="4"/>
    </row>
    <row r="42" spans="2:8" x14ac:dyDescent="0.25">
      <c r="B42" s="31"/>
      <c r="C42" s="1"/>
      <c r="D42" s="74">
        <v>32</v>
      </c>
      <c r="E42" s="35" t="str">
        <f>IFERROR(VLOOKUP(D42,'3. Balancete do objeto'!$A$12:$J$212,2,0),"-")</f>
        <v>-</v>
      </c>
      <c r="F42" s="35" t="str">
        <f>IFERROR(VLOOKUP(D42,'3. Balancete do objeto'!$A$12:$J$212,3,0), "-")</f>
        <v>-</v>
      </c>
      <c r="G42" s="96" t="str">
        <f>IFERROR(VLOOKUP(D42,'3. Balancete do objeto'!$A$12:$J$212,4,0), "-")</f>
        <v>-</v>
      </c>
      <c r="H42" s="4"/>
    </row>
    <row r="43" spans="2:8" x14ac:dyDescent="0.25">
      <c r="B43" s="31"/>
      <c r="C43" s="1"/>
      <c r="D43" s="74">
        <v>33</v>
      </c>
      <c r="E43" s="35" t="str">
        <f>IFERROR(VLOOKUP(D43,'3. Balancete do objeto'!$A$12:$J$212,2,0),"-")</f>
        <v>-</v>
      </c>
      <c r="F43" s="35" t="str">
        <f>IFERROR(VLOOKUP(D43,'3. Balancete do objeto'!$A$12:$J$212,3,0), "-")</f>
        <v>-</v>
      </c>
      <c r="G43" s="96" t="str">
        <f>IFERROR(VLOOKUP(D43,'3. Balancete do objeto'!$A$12:$J$212,4,0), "-")</f>
        <v>-</v>
      </c>
      <c r="H43" s="4"/>
    </row>
    <row r="44" spans="2:8" x14ac:dyDescent="0.25">
      <c r="B44" s="31"/>
      <c r="C44" s="1"/>
      <c r="D44" s="73">
        <v>34</v>
      </c>
      <c r="E44" s="35" t="str">
        <f>IFERROR(VLOOKUP(D44,'3. Balancete do objeto'!$A$12:$J$212,2,0),"-")</f>
        <v>-</v>
      </c>
      <c r="F44" s="35" t="str">
        <f>IFERROR(VLOOKUP(D44,'3. Balancete do objeto'!$A$12:$J$212,3,0), "-")</f>
        <v>-</v>
      </c>
      <c r="G44" s="96" t="str">
        <f>IFERROR(VLOOKUP(D44,'3. Balancete do objeto'!$A$12:$J$212,4,0), "-")</f>
        <v>-</v>
      </c>
      <c r="H44" s="4"/>
    </row>
    <row r="45" spans="2:8" x14ac:dyDescent="0.25">
      <c r="B45" s="31"/>
      <c r="C45" s="1"/>
      <c r="D45" s="74">
        <v>35</v>
      </c>
      <c r="E45" s="35" t="str">
        <f>IFERROR(VLOOKUP(D45,'3. Balancete do objeto'!$A$12:$J$212,2,0),"-")</f>
        <v>-</v>
      </c>
      <c r="F45" s="35" t="str">
        <f>IFERROR(VLOOKUP(D45,'3. Balancete do objeto'!$A$12:$J$212,3,0), "-")</f>
        <v>-</v>
      </c>
      <c r="G45" s="96" t="str">
        <f>IFERROR(VLOOKUP(D45,'3. Balancete do objeto'!$A$12:$J$212,4,0), "-")</f>
        <v>-</v>
      </c>
      <c r="H45" s="4"/>
    </row>
    <row r="46" spans="2:8" x14ac:dyDescent="0.25">
      <c r="B46" s="31"/>
      <c r="C46" s="1"/>
      <c r="D46" s="74">
        <v>36</v>
      </c>
      <c r="E46" s="35" t="str">
        <f>IFERROR(VLOOKUP(D46,'3. Balancete do objeto'!$A$12:$J$212,2,0),"-")</f>
        <v>-</v>
      </c>
      <c r="F46" s="35" t="str">
        <f>IFERROR(VLOOKUP(D46,'3. Balancete do objeto'!$A$12:$J$212,3,0), "-")</f>
        <v>-</v>
      </c>
      <c r="G46" s="96" t="str">
        <f>IFERROR(VLOOKUP(D46,'3. Balancete do objeto'!$A$12:$J$212,4,0), "-")</f>
        <v>-</v>
      </c>
      <c r="H46" s="4"/>
    </row>
    <row r="47" spans="2:8" x14ac:dyDescent="0.25">
      <c r="B47" s="31"/>
      <c r="C47" s="1"/>
      <c r="D47" s="73">
        <v>37</v>
      </c>
      <c r="E47" s="35" t="str">
        <f>IFERROR(VLOOKUP(D47,'3. Balancete do objeto'!$A$12:$J$212,2,0),"-")</f>
        <v>-</v>
      </c>
      <c r="F47" s="35" t="str">
        <f>IFERROR(VLOOKUP(D47,'3. Balancete do objeto'!$A$12:$J$212,3,0), "-")</f>
        <v>-</v>
      </c>
      <c r="G47" s="96" t="str">
        <f>IFERROR(VLOOKUP(D47,'3. Balancete do objeto'!$A$12:$J$212,4,0), "-")</f>
        <v>-</v>
      </c>
      <c r="H47" s="4"/>
    </row>
    <row r="48" spans="2:8" x14ac:dyDescent="0.25">
      <c r="B48" s="31"/>
      <c r="C48" s="1"/>
      <c r="D48" s="74">
        <v>38</v>
      </c>
      <c r="E48" s="35" t="str">
        <f>IFERROR(VLOOKUP(D48,'3. Balancete do objeto'!$A$12:$J$212,2,0),"-")</f>
        <v>-</v>
      </c>
      <c r="F48" s="35" t="str">
        <f>IFERROR(VLOOKUP(D48,'3. Balancete do objeto'!$A$12:$J$212,3,0), "-")</f>
        <v>-</v>
      </c>
      <c r="G48" s="96" t="str">
        <f>IFERROR(VLOOKUP(D48,'3. Balancete do objeto'!$A$12:$J$212,4,0), "-")</f>
        <v>-</v>
      </c>
      <c r="H48" s="4"/>
    </row>
    <row r="49" spans="2:8" x14ac:dyDescent="0.25">
      <c r="B49" s="31"/>
      <c r="C49" s="1"/>
      <c r="D49" s="74">
        <v>39</v>
      </c>
      <c r="E49" s="35" t="str">
        <f>IFERROR(VLOOKUP(D49,'3. Balancete do objeto'!$A$12:$J$212,2,0),"-")</f>
        <v>-</v>
      </c>
      <c r="F49" s="35" t="str">
        <f>IFERROR(VLOOKUP(D49,'3. Balancete do objeto'!$A$12:$J$212,3,0), "-")</f>
        <v>-</v>
      </c>
      <c r="G49" s="96" t="str">
        <f>IFERROR(VLOOKUP(D49,'3. Balancete do objeto'!$A$12:$J$212,4,0), "-")</f>
        <v>-</v>
      </c>
      <c r="H49" s="4"/>
    </row>
    <row r="50" spans="2:8" x14ac:dyDescent="0.25">
      <c r="B50" s="31"/>
      <c r="C50" s="1"/>
      <c r="D50" s="73">
        <v>40</v>
      </c>
      <c r="E50" s="35" t="str">
        <f>IFERROR(VLOOKUP(D50,'3. Balancete do objeto'!$A$12:$J$212,2,0),"-")</f>
        <v>-</v>
      </c>
      <c r="F50" s="35" t="str">
        <f>IFERROR(VLOOKUP(D50,'3. Balancete do objeto'!$A$12:$J$212,3,0), "-")</f>
        <v>-</v>
      </c>
      <c r="G50" s="96" t="str">
        <f>IFERROR(VLOOKUP(D50,'3. Balancete do objeto'!$A$12:$J$212,4,0), "-")</f>
        <v>-</v>
      </c>
      <c r="H50" s="4"/>
    </row>
    <row r="51" spans="2:8" x14ac:dyDescent="0.25">
      <c r="B51" s="31"/>
      <c r="C51" s="1"/>
      <c r="D51" s="74">
        <v>41</v>
      </c>
      <c r="E51" s="35" t="str">
        <f>IFERROR(VLOOKUP(D51,'3. Balancete do objeto'!$A$12:$J$212,2,0),"-")</f>
        <v>-</v>
      </c>
      <c r="F51" s="35" t="str">
        <f>IFERROR(VLOOKUP(D51,'3. Balancete do objeto'!$A$12:$J$212,3,0), "-")</f>
        <v>-</v>
      </c>
      <c r="G51" s="96" t="str">
        <f>IFERROR(VLOOKUP(D51,'3. Balancete do objeto'!$A$12:$J$212,4,0), "-")</f>
        <v>-</v>
      </c>
      <c r="H51" s="4"/>
    </row>
    <row r="52" spans="2:8" x14ac:dyDescent="0.25">
      <c r="B52" s="31"/>
      <c r="C52" s="1"/>
      <c r="D52" s="74">
        <v>42</v>
      </c>
      <c r="E52" s="35" t="str">
        <f>IFERROR(VLOOKUP(D52,'3. Balancete do objeto'!$A$12:$J$212,2,0),"-")</f>
        <v>-</v>
      </c>
      <c r="F52" s="35" t="str">
        <f>IFERROR(VLOOKUP(D52,'3. Balancete do objeto'!$A$12:$J$212,3,0), "-")</f>
        <v>-</v>
      </c>
      <c r="G52" s="96" t="str">
        <f>IFERROR(VLOOKUP(D52,'3. Balancete do objeto'!$A$12:$J$212,4,0), "-")</f>
        <v>-</v>
      </c>
      <c r="H52" s="4"/>
    </row>
    <row r="53" spans="2:8" x14ac:dyDescent="0.25">
      <c r="B53" s="31"/>
      <c r="C53" s="1"/>
      <c r="D53" s="73">
        <v>43</v>
      </c>
      <c r="E53" s="35" t="str">
        <f>IFERROR(VLOOKUP(D53,'3. Balancete do objeto'!$A$12:$J$212,2,0),"-")</f>
        <v>-</v>
      </c>
      <c r="F53" s="35" t="str">
        <f>IFERROR(VLOOKUP(D53,'3. Balancete do objeto'!$A$12:$J$212,3,0), "-")</f>
        <v>-</v>
      </c>
      <c r="G53" s="96" t="str">
        <f>IFERROR(VLOOKUP(D53,'3. Balancete do objeto'!$A$12:$J$212,4,0), "-")</f>
        <v>-</v>
      </c>
      <c r="H53" s="4"/>
    </row>
    <row r="54" spans="2:8" x14ac:dyDescent="0.25">
      <c r="B54" s="31"/>
      <c r="C54" s="1"/>
      <c r="D54" s="74">
        <v>44</v>
      </c>
      <c r="E54" s="35" t="str">
        <f>IFERROR(VLOOKUP(D54,'3. Balancete do objeto'!$A$12:$J$212,2,0),"-")</f>
        <v>-</v>
      </c>
      <c r="F54" s="35" t="str">
        <f>IFERROR(VLOOKUP(D54,'3. Balancete do objeto'!$A$12:$J$212,3,0), "-")</f>
        <v>-</v>
      </c>
      <c r="G54" s="96" t="str">
        <f>IFERROR(VLOOKUP(D54,'3. Balancete do objeto'!$A$12:$J$212,4,0), "-")</f>
        <v>-</v>
      </c>
      <c r="H54" s="4"/>
    </row>
    <row r="55" spans="2:8" x14ac:dyDescent="0.25">
      <c r="B55" s="31"/>
      <c r="C55" s="1"/>
      <c r="D55" s="74">
        <v>45</v>
      </c>
      <c r="E55" s="35" t="str">
        <f>IFERROR(VLOOKUP(D55,'3. Balancete do objeto'!$A$12:$J$212,2,0),"-")</f>
        <v>-</v>
      </c>
      <c r="F55" s="35" t="str">
        <f>IFERROR(VLOOKUP(D55,'3. Balancete do objeto'!$A$12:$J$212,3,0), "-")</f>
        <v>-</v>
      </c>
      <c r="G55" s="96" t="str">
        <f>IFERROR(VLOOKUP(D55,'3. Balancete do objeto'!$A$12:$J$212,4,0), "-")</f>
        <v>-</v>
      </c>
      <c r="H55" s="4"/>
    </row>
    <row r="56" spans="2:8" x14ac:dyDescent="0.25">
      <c r="B56" s="31"/>
      <c r="C56" s="1"/>
      <c r="D56" s="73">
        <v>46</v>
      </c>
      <c r="E56" s="35" t="str">
        <f>IFERROR(VLOOKUP(D56,'3. Balancete do objeto'!$A$12:$J$212,2,0),"-")</f>
        <v>-</v>
      </c>
      <c r="F56" s="35" t="str">
        <f>IFERROR(VLOOKUP(D56,'3. Balancete do objeto'!$A$12:$J$212,3,0), "-")</f>
        <v>-</v>
      </c>
      <c r="G56" s="96" t="str">
        <f>IFERROR(VLOOKUP(D56,'3. Balancete do objeto'!$A$12:$J$212,4,0), "-")</f>
        <v>-</v>
      </c>
      <c r="H56" s="4"/>
    </row>
    <row r="57" spans="2:8" x14ac:dyDescent="0.25">
      <c r="B57" s="31"/>
      <c r="C57" s="1"/>
      <c r="D57" s="74">
        <v>47</v>
      </c>
      <c r="E57" s="35" t="str">
        <f>IFERROR(VLOOKUP(D57,'3. Balancete do objeto'!$A$12:$J$212,2,0),"-")</f>
        <v>-</v>
      </c>
      <c r="F57" s="35" t="str">
        <f>IFERROR(VLOOKUP(D57,'3. Balancete do objeto'!$A$12:$J$212,3,0), "-")</f>
        <v>-</v>
      </c>
      <c r="G57" s="96" t="str">
        <f>IFERROR(VLOOKUP(D57,'3. Balancete do objeto'!$A$12:$J$212,4,0), "-")</f>
        <v>-</v>
      </c>
      <c r="H57" s="4"/>
    </row>
    <row r="58" spans="2:8" x14ac:dyDescent="0.25">
      <c r="B58" s="31"/>
      <c r="C58" s="1"/>
      <c r="D58" s="74">
        <v>48</v>
      </c>
      <c r="E58" s="35" t="str">
        <f>IFERROR(VLOOKUP(D58,'3. Balancete do objeto'!$A$12:$J$212,2,0),"-")</f>
        <v>-</v>
      </c>
      <c r="F58" s="35" t="str">
        <f>IFERROR(VLOOKUP(D58,'3. Balancete do objeto'!$A$12:$J$212,3,0), "-")</f>
        <v>-</v>
      </c>
      <c r="G58" s="96" t="str">
        <f>IFERROR(VLOOKUP(D58,'3. Balancete do objeto'!$A$12:$J$212,4,0), "-")</f>
        <v>-</v>
      </c>
      <c r="H58" s="4"/>
    </row>
    <row r="59" spans="2:8" x14ac:dyDescent="0.25">
      <c r="B59" s="31"/>
      <c r="C59" s="1"/>
      <c r="D59" s="73">
        <v>49</v>
      </c>
      <c r="E59" s="35" t="str">
        <f>IFERROR(VLOOKUP(D59,'3. Balancete do objeto'!$A$12:$J$212,2,0),"-")</f>
        <v>-</v>
      </c>
      <c r="F59" s="35" t="str">
        <f>IFERROR(VLOOKUP(D59,'3. Balancete do objeto'!$A$12:$J$212,3,0), "-")</f>
        <v>-</v>
      </c>
      <c r="G59" s="96" t="str">
        <f>IFERROR(VLOOKUP(D59,'3. Balancete do objeto'!$A$12:$J$212,4,0), "-")</f>
        <v>-</v>
      </c>
      <c r="H59" s="4"/>
    </row>
    <row r="60" spans="2:8" ht="15.75" thickBot="1" x14ac:dyDescent="0.3">
      <c r="B60" s="31"/>
      <c r="C60" s="1"/>
      <c r="D60" s="75">
        <v>50</v>
      </c>
      <c r="E60" s="76" t="str">
        <f>IFERROR(VLOOKUP(D60,'3. Balancete do objeto'!$A$12:$J$212,2,0),"-")</f>
        <v>-</v>
      </c>
      <c r="F60" s="76" t="str">
        <f>IFERROR(VLOOKUP(D60,'3. Balancete do objeto'!$A$12:$J$212,3,0), "-")</f>
        <v>-</v>
      </c>
      <c r="G60" s="96" t="str">
        <f>IFERROR(VLOOKUP(D60,'3. Balancete do objeto'!$A$12:$J$212,4,0), "-")</f>
        <v>-</v>
      </c>
      <c r="H60" s="4"/>
    </row>
    <row r="61" spans="2:8" x14ac:dyDescent="0.25">
      <c r="B61" s="31"/>
      <c r="C61" s="1"/>
      <c r="D61" s="47"/>
      <c r="E61" s="1"/>
      <c r="F61" s="1"/>
      <c r="G61" s="1"/>
      <c r="H61" s="4"/>
    </row>
    <row r="62" spans="2:8" x14ac:dyDescent="0.25">
      <c r="B62" s="31"/>
      <c r="C62" s="4"/>
      <c r="D62" s="48"/>
      <c r="E62" s="4"/>
      <c r="F62" s="4"/>
      <c r="G62" s="4"/>
      <c r="H62" s="4"/>
    </row>
  </sheetData>
  <customSheetViews>
    <customSheetView guid="{07722AEF-9C9A-4254-9263-91061AFC7A71}" scale="85" showGridLines="0">
      <selection activeCell="G26" sqref="G26"/>
      <pageMargins left="0.70866141732283472" right="0.70866141732283472" top="0.74803149606299213" bottom="0.74803149606299213" header="0.31496062992125984" footer="0.31496062992125984"/>
      <printOptions horizontalCentered="1" verticalCentered="1"/>
      <pageSetup paperSize="9" scale="74" orientation="portrait" horizontalDpi="300" verticalDpi="300" r:id="rId1"/>
    </customSheetView>
    <customSheetView guid="{51D57641-CE30-401F-BD37-BB009AE6449A}" scale="85" showGridLines="0" topLeftCell="A4">
      <selection activeCell="G14" sqref="G14"/>
      <pageMargins left="0.70866141732283472" right="0.70866141732283472" top="0.74803149606299213" bottom="0.74803149606299213" header="0.31496062992125984" footer="0.31496062992125984"/>
      <printOptions horizontalCentered="1" verticalCentered="1"/>
      <pageSetup paperSize="9" scale="74" orientation="portrait" horizontalDpi="300" verticalDpi="300" r:id="rId2"/>
    </customSheetView>
    <customSheetView guid="{A2DA9D2F-D251-45D5-840E-77D55F90A4F9}" scale="85" showPageBreaks="1" showGridLines="0" printArea="1" topLeftCell="A4">
      <selection activeCell="G14" sqref="G14"/>
      <pageMargins left="0.70866141732283472" right="0.70866141732283472" top="0.74803149606299213" bottom="0.74803149606299213" header="0.31496062992125984" footer="0.31496062992125984"/>
      <printOptions horizontalCentered="1" verticalCentered="1"/>
      <pageSetup paperSize="9" scale="74" orientation="portrait" horizontalDpi="300" verticalDpi="300" r:id="rId3"/>
    </customSheetView>
  </customSheetViews>
  <mergeCells count="4">
    <mergeCell ref="D5:G5"/>
    <mergeCell ref="D7:F7"/>
    <mergeCell ref="D8:F9"/>
    <mergeCell ref="G8:G10"/>
  </mergeCells>
  <printOptions horizontalCentered="1" verticalCentered="1"/>
  <pageMargins left="0.70866141732283472" right="0.70866141732283472" top="0.74803149606299213" bottom="0.74803149606299213" header="0.31496062992125984" footer="0.31496062992125984"/>
  <pageSetup paperSize="9" scale="74" orientation="portrait" horizontalDpi="300" verticalDpi="300"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87EE7-27A5-F444-B23A-8228C96B8904}">
  <sheetPr>
    <tabColor rgb="FFFFFF00"/>
    <pageSetUpPr fitToPage="1"/>
  </sheetPr>
  <dimension ref="B3:I44"/>
  <sheetViews>
    <sheetView showGridLines="0" topLeftCell="B1" zoomScale="85" zoomScaleNormal="85" workbookViewId="0">
      <selection activeCell="G16" sqref="G16"/>
    </sheetView>
  </sheetViews>
  <sheetFormatPr defaultColWidth="8.85546875" defaultRowHeight="15" x14ac:dyDescent="0.25"/>
  <cols>
    <col min="1" max="1" width="3" style="5" customWidth="1"/>
    <col min="2" max="2" width="4.85546875" style="5" customWidth="1"/>
    <col min="3" max="3" width="3.42578125" style="5" customWidth="1"/>
    <col min="4" max="4" width="6.7109375" style="5" customWidth="1"/>
    <col min="5" max="5" width="20.7109375" style="5" customWidth="1"/>
    <col min="6" max="6" width="39.42578125" style="5" customWidth="1"/>
    <col min="7" max="7" width="21.28515625" style="5" customWidth="1"/>
    <col min="8" max="8" width="3.42578125" style="5" customWidth="1"/>
    <col min="9" max="9" width="2.7109375" style="5" customWidth="1"/>
    <col min="10" max="16384" width="8.85546875" style="5"/>
  </cols>
  <sheetData>
    <row r="3" spans="2:9" x14ac:dyDescent="0.25">
      <c r="B3" s="31"/>
      <c r="C3" s="31"/>
      <c r="D3" s="31"/>
      <c r="E3" s="31"/>
      <c r="F3" s="31"/>
      <c r="G3" s="31"/>
      <c r="H3" s="31"/>
      <c r="I3" s="31"/>
    </row>
    <row r="4" spans="2:9" x14ac:dyDescent="0.25">
      <c r="B4" s="31"/>
      <c r="C4" s="1"/>
      <c r="D4" s="1"/>
      <c r="E4" s="1"/>
      <c r="F4" s="1"/>
      <c r="G4" s="1"/>
      <c r="H4" s="1"/>
      <c r="I4" s="4"/>
    </row>
    <row r="5" spans="2:9" ht="39" customHeight="1" x14ac:dyDescent="0.25">
      <c r="B5" s="31"/>
      <c r="C5" s="1"/>
      <c r="D5" s="115" t="s">
        <v>115</v>
      </c>
      <c r="E5" s="115"/>
      <c r="F5" s="115"/>
      <c r="G5" s="115"/>
      <c r="H5" s="1"/>
      <c r="I5" s="4"/>
    </row>
    <row r="6" spans="2:9" ht="6.75" customHeight="1" thickBot="1" x14ac:dyDescent="0.3">
      <c r="B6" s="31"/>
      <c r="C6" s="1"/>
      <c r="D6" s="1"/>
      <c r="E6" s="1"/>
      <c r="F6" s="1"/>
      <c r="G6" s="1"/>
      <c r="H6" s="1"/>
      <c r="I6" s="4"/>
    </row>
    <row r="7" spans="2:9" x14ac:dyDescent="0.25">
      <c r="B7" s="31"/>
      <c r="C7" s="1"/>
      <c r="D7" s="208">
        <v>1</v>
      </c>
      <c r="E7" s="209"/>
      <c r="F7" s="209"/>
      <c r="G7" s="210"/>
      <c r="H7" s="1"/>
      <c r="I7" s="4"/>
    </row>
    <row r="8" spans="2:9" ht="15" customHeight="1" x14ac:dyDescent="0.25">
      <c r="B8" s="31"/>
      <c r="C8" s="1"/>
      <c r="D8" s="211" t="s">
        <v>29</v>
      </c>
      <c r="E8" s="205"/>
      <c r="F8" s="206"/>
      <c r="G8" s="206" t="s">
        <v>84</v>
      </c>
      <c r="H8" s="1"/>
      <c r="I8" s="4"/>
    </row>
    <row r="9" spans="2:9" ht="23.25" customHeight="1" x14ac:dyDescent="0.25">
      <c r="B9" s="31"/>
      <c r="C9" s="1"/>
      <c r="D9" s="212"/>
      <c r="E9" s="213"/>
      <c r="F9" s="206"/>
      <c r="G9" s="206"/>
      <c r="H9" s="1"/>
      <c r="I9" s="4"/>
    </row>
    <row r="10" spans="2:9" ht="30.75" customHeight="1" x14ac:dyDescent="0.25">
      <c r="B10" s="31"/>
      <c r="C10" s="1"/>
      <c r="D10" s="40" t="s">
        <v>65</v>
      </c>
      <c r="E10" s="36" t="s">
        <v>35</v>
      </c>
      <c r="F10" s="34" t="s">
        <v>36</v>
      </c>
      <c r="G10" s="206"/>
      <c r="H10" s="1"/>
      <c r="I10" s="4"/>
    </row>
    <row r="11" spans="2:9" x14ac:dyDescent="0.25">
      <c r="B11" s="31"/>
      <c r="C11" s="1"/>
      <c r="D11" s="42">
        <v>1</v>
      </c>
      <c r="E11" s="37" t="str">
        <f>IFERROR(VLOOKUP(D11,'3. Balancete do objeto'!$M$12:$T$212,2,0), "-")</f>
        <v>-</v>
      </c>
      <c r="F11" s="37" t="str">
        <f>IFERROR(VLOOKUP(D11,'3. Balancete do objeto'!$M$12:$T$212,3,0), "-")</f>
        <v>-</v>
      </c>
      <c r="G11" s="96" t="str">
        <f>IFERROR(VLOOKUP(D11,'3. Balancete do objeto'!$M$12:$T$212,4,0), "-")</f>
        <v>-</v>
      </c>
      <c r="H11" s="1"/>
      <c r="I11" s="4"/>
    </row>
    <row r="12" spans="2:9" x14ac:dyDescent="0.25">
      <c r="B12" s="31"/>
      <c r="C12" s="1"/>
      <c r="D12" s="43">
        <v>2</v>
      </c>
      <c r="E12" s="37" t="str">
        <f>IFERROR(VLOOKUP(D12,'3. Balancete do objeto'!$M$12:$T$212,2,0), "-")</f>
        <v>-</v>
      </c>
      <c r="F12" s="37" t="str">
        <f>IFERROR(VLOOKUP(D12,'3. Balancete do objeto'!$M$12:$T$212,3,0), "-")</f>
        <v>-</v>
      </c>
      <c r="G12" s="96" t="str">
        <f>IFERROR(VLOOKUP(D12,'3. Balancete do objeto'!$M$12:$T$212,4,0), "-")</f>
        <v>-</v>
      </c>
      <c r="H12" s="1"/>
      <c r="I12" s="4"/>
    </row>
    <row r="13" spans="2:9" x14ac:dyDescent="0.25">
      <c r="B13" s="31"/>
      <c r="C13" s="1"/>
      <c r="D13" s="43">
        <v>3</v>
      </c>
      <c r="E13" s="37" t="str">
        <f>IFERROR(VLOOKUP(D13,'3. Balancete do objeto'!$M$12:$T$212,2,0), "-")</f>
        <v>-</v>
      </c>
      <c r="F13" s="37" t="str">
        <f>IFERROR(VLOOKUP(D13,'3. Balancete do objeto'!$M$12:$T$212,3,0), "-")</f>
        <v>-</v>
      </c>
      <c r="G13" s="96" t="str">
        <f>IFERROR(VLOOKUP(D13,'3. Balancete do objeto'!$M$12:$T$212,4,0), "-")</f>
        <v>-</v>
      </c>
      <c r="H13" s="1"/>
      <c r="I13" s="4"/>
    </row>
    <row r="14" spans="2:9" x14ac:dyDescent="0.25">
      <c r="B14" s="31"/>
      <c r="C14" s="1"/>
      <c r="D14" s="43">
        <v>4</v>
      </c>
      <c r="E14" s="37" t="str">
        <f>IFERROR(VLOOKUP(D14,'3. Balancete do objeto'!$M$12:$T$212,2,0), "-")</f>
        <v>-</v>
      </c>
      <c r="F14" s="37" t="str">
        <f>IFERROR(VLOOKUP(D14,'3. Balancete do objeto'!$M$12:$T$212,3,0), "-")</f>
        <v>-</v>
      </c>
      <c r="G14" s="96" t="str">
        <f>IFERROR(VLOOKUP(D14,'3. Balancete do objeto'!$M$12:$T$212,4,0), "-")</f>
        <v>-</v>
      </c>
      <c r="H14" s="1"/>
      <c r="I14" s="4"/>
    </row>
    <row r="15" spans="2:9" x14ac:dyDescent="0.25">
      <c r="B15" s="31"/>
      <c r="C15" s="1"/>
      <c r="D15" s="43">
        <v>5</v>
      </c>
      <c r="E15" s="37" t="str">
        <f>IFERROR(VLOOKUP(D15,'3. Balancete do objeto'!$M$12:$T$212,2,0), "-")</f>
        <v>-</v>
      </c>
      <c r="F15" s="37" t="str">
        <f>IFERROR(VLOOKUP(D15,'3. Balancete do objeto'!$M$12:$T$212,3,0), "-")</f>
        <v>-</v>
      </c>
      <c r="G15" s="96" t="str">
        <f>IFERROR(VLOOKUP(D15,'3. Balancete do objeto'!$M$12:$T$212,4,0), "-")</f>
        <v>-</v>
      </c>
      <c r="H15" s="104"/>
      <c r="I15" s="4"/>
    </row>
    <row r="16" spans="2:9" x14ac:dyDescent="0.25">
      <c r="B16" s="31"/>
      <c r="C16" s="1"/>
      <c r="D16" s="43">
        <v>6</v>
      </c>
      <c r="E16" s="37" t="str">
        <f>IFERROR(VLOOKUP(D16,'3. Balancete do objeto'!$M$12:$T$212,2,0), "-")</f>
        <v>-</v>
      </c>
      <c r="F16" s="37" t="str">
        <f>IFERROR(VLOOKUP(D16,'3. Balancete do objeto'!$M$12:$T$212,3,0), "-")</f>
        <v>-</v>
      </c>
      <c r="G16" s="96" t="str">
        <f>IFERROR(VLOOKUP(D16,'3. Balancete do objeto'!$M$12:$T$212,4,0), "-")</f>
        <v>-</v>
      </c>
      <c r="H16" s="104"/>
      <c r="I16" s="4"/>
    </row>
    <row r="17" spans="2:9" x14ac:dyDescent="0.25">
      <c r="B17" s="31"/>
      <c r="C17" s="1"/>
      <c r="D17" s="43">
        <v>7</v>
      </c>
      <c r="E17" s="37" t="str">
        <f>IFERROR(VLOOKUP(D17,'3. Balancete do objeto'!$M$12:$T$212,2,0), "-")</f>
        <v>-</v>
      </c>
      <c r="F17" s="37" t="str">
        <f>IFERROR(VLOOKUP(D17,'3. Balancete do objeto'!$M$12:$T$212,3,0), "-")</f>
        <v>-</v>
      </c>
      <c r="G17" s="96" t="str">
        <f>IFERROR(VLOOKUP(D17,'3. Balancete do objeto'!$M$12:$T$212,4,0), "-")</f>
        <v>-</v>
      </c>
      <c r="H17" s="1"/>
      <c r="I17" s="4"/>
    </row>
    <row r="18" spans="2:9" x14ac:dyDescent="0.25">
      <c r="B18" s="31"/>
      <c r="C18" s="1"/>
      <c r="D18" s="43">
        <v>8</v>
      </c>
      <c r="E18" s="37" t="str">
        <f>IFERROR(VLOOKUP(D18,'3. Balancete do objeto'!$M$12:$T$212,2,0), "-")</f>
        <v>-</v>
      </c>
      <c r="F18" s="37" t="str">
        <f>IFERROR(VLOOKUP(D18,'3. Balancete do objeto'!$M$12:$T$212,3,0), "-")</f>
        <v>-</v>
      </c>
      <c r="G18" s="96" t="str">
        <f>IFERROR(VLOOKUP(D18,'3. Balancete do objeto'!$M$12:$T$212,4,0), "-")</f>
        <v>-</v>
      </c>
      <c r="H18" s="1"/>
      <c r="I18" s="4"/>
    </row>
    <row r="19" spans="2:9" x14ac:dyDescent="0.25">
      <c r="B19" s="31"/>
      <c r="C19" s="1"/>
      <c r="D19" s="43">
        <v>9</v>
      </c>
      <c r="E19" s="37" t="str">
        <f>IFERROR(VLOOKUP(D19,'3. Balancete do objeto'!$M$12:$T$212,2,0), "-")</f>
        <v>-</v>
      </c>
      <c r="F19" s="37" t="str">
        <f>IFERROR(VLOOKUP(D19,'3. Balancete do objeto'!$M$12:$T$212,3,0), "-")</f>
        <v>-</v>
      </c>
      <c r="G19" s="96" t="str">
        <f>IFERROR(VLOOKUP(D19,'3. Balancete do objeto'!$M$12:$T$212,4,0), "-")</f>
        <v>-</v>
      </c>
      <c r="H19" s="1"/>
      <c r="I19" s="4"/>
    </row>
    <row r="20" spans="2:9" x14ac:dyDescent="0.25">
      <c r="B20" s="31"/>
      <c r="C20" s="1"/>
      <c r="D20" s="43">
        <v>10</v>
      </c>
      <c r="E20" s="37" t="str">
        <f>IFERROR(VLOOKUP(D20,'3. Balancete do objeto'!$M$12:$T$212,2,0), "-")</f>
        <v>-</v>
      </c>
      <c r="F20" s="37" t="str">
        <f>IFERROR(VLOOKUP(D20,'3. Balancete do objeto'!$M$12:$T$212,3,0), "-")</f>
        <v>-</v>
      </c>
      <c r="G20" s="96" t="str">
        <f>IFERROR(VLOOKUP(D20,'3. Balancete do objeto'!$M$12:$T$212,4,0), "-")</f>
        <v>-</v>
      </c>
      <c r="H20" s="1"/>
      <c r="I20" s="4"/>
    </row>
    <row r="21" spans="2:9" x14ac:dyDescent="0.25">
      <c r="B21" s="31"/>
      <c r="C21" s="1"/>
      <c r="D21" s="43">
        <v>11</v>
      </c>
      <c r="E21" s="37" t="str">
        <f>IFERROR(VLOOKUP(D21,'3. Balancete do objeto'!$M$12:$T$212,2,0), "-")</f>
        <v>-</v>
      </c>
      <c r="F21" s="37" t="str">
        <f>IFERROR(VLOOKUP(D21,'3. Balancete do objeto'!$M$12:$T$212,3,0), "-")</f>
        <v>-</v>
      </c>
      <c r="G21" s="96" t="str">
        <f>IFERROR(VLOOKUP(D21,'3. Balancete do objeto'!$M$12:$T$212,4,0), "-")</f>
        <v>-</v>
      </c>
      <c r="H21" s="1"/>
      <c r="I21" s="4"/>
    </row>
    <row r="22" spans="2:9" x14ac:dyDescent="0.25">
      <c r="B22" s="31"/>
      <c r="C22" s="1"/>
      <c r="D22" s="43">
        <v>12</v>
      </c>
      <c r="E22" s="37" t="str">
        <f>IFERROR(VLOOKUP(D22,'3. Balancete do objeto'!$M$12:$T$212,2,0), "-")</f>
        <v>-</v>
      </c>
      <c r="F22" s="37" t="str">
        <f>IFERROR(VLOOKUP(D22,'3. Balancete do objeto'!$M$12:$T$212,3,0), "-")</f>
        <v>-</v>
      </c>
      <c r="G22" s="96" t="str">
        <f>IFERROR(VLOOKUP(D22,'3. Balancete do objeto'!$M$12:$T$212,4,0), "-")</f>
        <v>-</v>
      </c>
      <c r="H22" s="1"/>
      <c r="I22" s="4"/>
    </row>
    <row r="23" spans="2:9" x14ac:dyDescent="0.25">
      <c r="B23" s="31"/>
      <c r="C23" s="1"/>
      <c r="D23" s="43">
        <v>13</v>
      </c>
      <c r="E23" s="37" t="str">
        <f>IFERROR(VLOOKUP(D23,'3. Balancete do objeto'!$M$12:$T$212,2,0), "-")</f>
        <v>-</v>
      </c>
      <c r="F23" s="37" t="str">
        <f>IFERROR(VLOOKUP(D23,'3. Balancete do objeto'!$M$12:$T$212,3,0), "-")</f>
        <v>-</v>
      </c>
      <c r="G23" s="96" t="str">
        <f>IFERROR(VLOOKUP(D23,'3. Balancete do objeto'!$M$12:$T$212,4,0), "-")</f>
        <v>-</v>
      </c>
      <c r="H23" s="1"/>
      <c r="I23" s="4"/>
    </row>
    <row r="24" spans="2:9" x14ac:dyDescent="0.25">
      <c r="B24" s="31"/>
      <c r="C24" s="1"/>
      <c r="D24" s="43">
        <v>14</v>
      </c>
      <c r="E24" s="37" t="str">
        <f>IFERROR(VLOOKUP(D24,'3. Balancete do objeto'!$M$12:$T$212,2,0), "-")</f>
        <v>-</v>
      </c>
      <c r="F24" s="37" t="str">
        <f>IFERROR(VLOOKUP(D24,'3. Balancete do objeto'!$M$12:$T$212,3,0), "-")</f>
        <v>-</v>
      </c>
      <c r="G24" s="96" t="str">
        <f>IFERROR(VLOOKUP(D24,'3. Balancete do objeto'!$M$12:$T$212,4,0), "-")</f>
        <v>-</v>
      </c>
      <c r="H24" s="1"/>
      <c r="I24" s="4"/>
    </row>
    <row r="25" spans="2:9" x14ac:dyDescent="0.25">
      <c r="B25" s="31"/>
      <c r="C25" s="1"/>
      <c r="D25" s="43">
        <v>15</v>
      </c>
      <c r="E25" s="37" t="str">
        <f>IFERROR(VLOOKUP(D25,'3. Balancete do objeto'!$M$12:$T$212,2,0), "-")</f>
        <v>-</v>
      </c>
      <c r="F25" s="37" t="str">
        <f>IFERROR(VLOOKUP(D25,'3. Balancete do objeto'!$M$12:$T$212,3,0), "-")</f>
        <v>-</v>
      </c>
      <c r="G25" s="96" t="str">
        <f>IFERROR(VLOOKUP(D25,'3. Balancete do objeto'!$M$12:$T$212,4,0), "-")</f>
        <v>-</v>
      </c>
      <c r="H25" s="1"/>
      <c r="I25" s="4"/>
    </row>
    <row r="26" spans="2:9" x14ac:dyDescent="0.25">
      <c r="B26" s="31"/>
      <c r="C26" s="1"/>
      <c r="D26" s="43">
        <v>16</v>
      </c>
      <c r="E26" s="37" t="str">
        <f>IFERROR(VLOOKUP(D26,'3. Balancete do objeto'!$M$12:$T$212,2,0), "-")</f>
        <v>-</v>
      </c>
      <c r="F26" s="37" t="str">
        <f>IFERROR(VLOOKUP(D26,'3. Balancete do objeto'!$M$12:$T$212,3,0), "-")</f>
        <v>-</v>
      </c>
      <c r="G26" s="96" t="str">
        <f>IFERROR(VLOOKUP(D26,'3. Balancete do objeto'!$M$12:$T$212,4,0), "-")</f>
        <v>-</v>
      </c>
      <c r="H26" s="1"/>
      <c r="I26" s="4"/>
    </row>
    <row r="27" spans="2:9" x14ac:dyDescent="0.25">
      <c r="B27" s="31"/>
      <c r="C27" s="1"/>
      <c r="D27" s="43">
        <v>17</v>
      </c>
      <c r="E27" s="37" t="str">
        <f>IFERROR(VLOOKUP(D27,'3. Balancete do objeto'!$M$12:$T$212,2,0), "-")</f>
        <v>-</v>
      </c>
      <c r="F27" s="37" t="str">
        <f>IFERROR(VLOOKUP(D27,'3. Balancete do objeto'!$M$12:$T$212,3,0), "-")</f>
        <v>-</v>
      </c>
      <c r="G27" s="96" t="str">
        <f>IFERROR(VLOOKUP(D27,'3. Balancete do objeto'!$M$12:$T$212,4,0), "-")</f>
        <v>-</v>
      </c>
      <c r="H27" s="1"/>
      <c r="I27" s="4"/>
    </row>
    <row r="28" spans="2:9" x14ac:dyDescent="0.25">
      <c r="B28" s="31"/>
      <c r="C28" s="1"/>
      <c r="D28" s="43">
        <v>18</v>
      </c>
      <c r="E28" s="37" t="str">
        <f>IFERROR(VLOOKUP(D28,'3. Balancete do objeto'!$M$12:$T$212,2,0), "-")</f>
        <v>-</v>
      </c>
      <c r="F28" s="37" t="str">
        <f>IFERROR(VLOOKUP(D28,'3. Balancete do objeto'!$M$12:$T$212,3,0), "-")</f>
        <v>-</v>
      </c>
      <c r="G28" s="96" t="str">
        <f>IFERROR(VLOOKUP(D28,'3. Balancete do objeto'!$M$12:$T$212,4,0), "-")</f>
        <v>-</v>
      </c>
      <c r="H28" s="1"/>
      <c r="I28" s="4"/>
    </row>
    <row r="29" spans="2:9" x14ac:dyDescent="0.25">
      <c r="B29" s="31"/>
      <c r="C29" s="1"/>
      <c r="D29" s="43">
        <v>19</v>
      </c>
      <c r="E29" s="37" t="str">
        <f>IFERROR(VLOOKUP(D29,'3. Balancete do objeto'!$M$12:$T$212,2,0), "-")</f>
        <v>-</v>
      </c>
      <c r="F29" s="37" t="str">
        <f>IFERROR(VLOOKUP(D29,'3. Balancete do objeto'!$M$12:$T$212,3,0), "-")</f>
        <v>-</v>
      </c>
      <c r="G29" s="96" t="str">
        <f>IFERROR(VLOOKUP(D29,'3. Balancete do objeto'!$M$12:$T$212,4,0), "-")</f>
        <v>-</v>
      </c>
      <c r="H29" s="1"/>
      <c r="I29" s="4"/>
    </row>
    <row r="30" spans="2:9" x14ac:dyDescent="0.25">
      <c r="B30" s="31"/>
      <c r="C30" s="1"/>
      <c r="D30" s="43">
        <v>20</v>
      </c>
      <c r="E30" s="37" t="str">
        <f>IFERROR(VLOOKUP(D30,'3. Balancete do objeto'!$M$12:$T$212,2,0), "-")</f>
        <v>-</v>
      </c>
      <c r="F30" s="37" t="str">
        <f>IFERROR(VLOOKUP(D30,'3. Balancete do objeto'!$M$12:$T$212,3,0), "-")</f>
        <v>-</v>
      </c>
      <c r="G30" s="96" t="str">
        <f>IFERROR(VLOOKUP(D30,'3. Balancete do objeto'!$M$12:$T$212,4,0), "-")</f>
        <v>-</v>
      </c>
      <c r="H30" s="1"/>
      <c r="I30" s="4"/>
    </row>
    <row r="31" spans="2:9" x14ac:dyDescent="0.25">
      <c r="B31" s="31"/>
      <c r="C31" s="1"/>
      <c r="D31" s="43">
        <v>21</v>
      </c>
      <c r="E31" s="37" t="str">
        <f>IFERROR(VLOOKUP(D31,'3. Balancete do objeto'!$M$12:$T$212,2,0), "-")</f>
        <v>-</v>
      </c>
      <c r="F31" s="37" t="str">
        <f>IFERROR(VLOOKUP(D31,'3. Balancete do objeto'!$M$12:$T$212,3,0), "-")</f>
        <v>-</v>
      </c>
      <c r="G31" s="96" t="str">
        <f>IFERROR(VLOOKUP(D31,'3. Balancete do objeto'!$M$12:$T$212,4,0), "-")</f>
        <v>-</v>
      </c>
      <c r="H31" s="1"/>
      <c r="I31" s="4"/>
    </row>
    <row r="32" spans="2:9" x14ac:dyDescent="0.25">
      <c r="B32" s="31"/>
      <c r="C32" s="1"/>
      <c r="D32" s="43">
        <v>22</v>
      </c>
      <c r="E32" s="37" t="str">
        <f>IFERROR(VLOOKUP(D32,'3. Balancete do objeto'!$M$12:$T$212,2,0), "-")</f>
        <v>-</v>
      </c>
      <c r="F32" s="37" t="str">
        <f>IFERROR(VLOOKUP(D32,'3. Balancete do objeto'!$M$12:$T$212,3,0), "-")</f>
        <v>-</v>
      </c>
      <c r="G32" s="96" t="str">
        <f>IFERROR(VLOOKUP(D32,'3. Balancete do objeto'!$M$12:$T$212,4,0), "-")</f>
        <v>-</v>
      </c>
      <c r="H32" s="1"/>
      <c r="I32" s="4"/>
    </row>
    <row r="33" spans="2:9" x14ac:dyDescent="0.25">
      <c r="B33" s="31"/>
      <c r="C33" s="1"/>
      <c r="D33" s="43">
        <v>23</v>
      </c>
      <c r="E33" s="37" t="str">
        <f>IFERROR(VLOOKUP(D33,'3. Balancete do objeto'!$M$12:$T$212,2,0), "-")</f>
        <v>-</v>
      </c>
      <c r="F33" s="37" t="str">
        <f>IFERROR(VLOOKUP(D33,'3. Balancete do objeto'!$M$12:$T$212,3,0), "-")</f>
        <v>-</v>
      </c>
      <c r="G33" s="96" t="str">
        <f>IFERROR(VLOOKUP(D33,'3. Balancete do objeto'!$M$12:$T$212,4,0), "-")</f>
        <v>-</v>
      </c>
      <c r="H33" s="1"/>
      <c r="I33" s="4"/>
    </row>
    <row r="34" spans="2:9" x14ac:dyDescent="0.25">
      <c r="B34" s="31"/>
      <c r="C34" s="1"/>
      <c r="D34" s="43">
        <v>24</v>
      </c>
      <c r="E34" s="37" t="str">
        <f>IFERROR(VLOOKUP(D34,'3. Balancete do objeto'!$M$12:$T$212,2,0), "-")</f>
        <v>-</v>
      </c>
      <c r="F34" s="37" t="str">
        <f>IFERROR(VLOOKUP(D34,'3. Balancete do objeto'!$M$12:$T$212,3,0), "-")</f>
        <v>-</v>
      </c>
      <c r="G34" s="96" t="str">
        <f>IFERROR(VLOOKUP(D34,'3. Balancete do objeto'!$M$12:$T$212,4,0), "-")</f>
        <v>-</v>
      </c>
      <c r="H34" s="1"/>
      <c r="I34" s="4"/>
    </row>
    <row r="35" spans="2:9" x14ac:dyDescent="0.25">
      <c r="B35" s="31"/>
      <c r="C35" s="1"/>
      <c r="D35" s="43">
        <v>25</v>
      </c>
      <c r="E35" s="37" t="str">
        <f>IFERROR(VLOOKUP(D35,'3. Balancete do objeto'!$M$12:$T$212,2,0), "-")</f>
        <v>-</v>
      </c>
      <c r="F35" s="37" t="str">
        <f>IFERROR(VLOOKUP(D35,'3. Balancete do objeto'!$M$12:$T$212,3,0), "-")</f>
        <v>-</v>
      </c>
      <c r="G35" s="96" t="str">
        <f>IFERROR(VLOOKUP(D35,'3. Balancete do objeto'!$M$12:$T$212,4,0), "-")</f>
        <v>-</v>
      </c>
      <c r="H35" s="1"/>
      <c r="I35" s="4"/>
    </row>
    <row r="36" spans="2:9" x14ac:dyDescent="0.25">
      <c r="B36" s="31"/>
      <c r="C36" s="1"/>
      <c r="D36" s="43">
        <v>26</v>
      </c>
      <c r="E36" s="37" t="str">
        <f>IFERROR(VLOOKUP(D36,'3. Balancete do objeto'!$M$12:$T$212,2,0), "-")</f>
        <v>-</v>
      </c>
      <c r="F36" s="37" t="str">
        <f>IFERROR(VLOOKUP(D36,'3. Balancete do objeto'!$M$12:$T$212,3,0), "-")</f>
        <v>-</v>
      </c>
      <c r="G36" s="96" t="str">
        <f>IFERROR(VLOOKUP(D36,'3. Balancete do objeto'!$M$12:$T$212,4,0), "-")</f>
        <v>-</v>
      </c>
      <c r="H36" s="1"/>
      <c r="I36" s="4"/>
    </row>
    <row r="37" spans="2:9" x14ac:dyDescent="0.25">
      <c r="B37" s="31"/>
      <c r="C37" s="1"/>
      <c r="D37" s="43">
        <v>27</v>
      </c>
      <c r="E37" s="37" t="str">
        <f>IFERROR(VLOOKUP(D37,'3. Balancete do objeto'!$M$12:$T$212,2,0), "-")</f>
        <v>-</v>
      </c>
      <c r="F37" s="37" t="str">
        <f>IFERROR(VLOOKUP(D37,'3. Balancete do objeto'!$M$12:$T$212,3,0), "-")</f>
        <v>-</v>
      </c>
      <c r="G37" s="96" t="str">
        <f>IFERROR(VLOOKUP(D37,'3. Balancete do objeto'!$M$12:$T$212,4,0), "-")</f>
        <v>-</v>
      </c>
      <c r="H37" s="1"/>
      <c r="I37" s="4"/>
    </row>
    <row r="38" spans="2:9" x14ac:dyDescent="0.25">
      <c r="B38" s="31"/>
      <c r="C38" s="1"/>
      <c r="D38" s="43">
        <v>28</v>
      </c>
      <c r="E38" s="37" t="str">
        <f>IFERROR(VLOOKUP(D38,'3. Balancete do objeto'!$M$12:$T$212,2,0), "-")</f>
        <v>-</v>
      </c>
      <c r="F38" s="37" t="str">
        <f>IFERROR(VLOOKUP(D38,'3. Balancete do objeto'!$M$12:$T$212,3,0), "-")</f>
        <v>-</v>
      </c>
      <c r="G38" s="96" t="str">
        <f>IFERROR(VLOOKUP(D38,'3. Balancete do objeto'!$M$12:$T$212,4,0), "-")</f>
        <v>-</v>
      </c>
      <c r="H38" s="1"/>
      <c r="I38" s="4"/>
    </row>
    <row r="39" spans="2:9" x14ac:dyDescent="0.25">
      <c r="B39" s="31"/>
      <c r="C39" s="1"/>
      <c r="D39" s="43">
        <v>29</v>
      </c>
      <c r="E39" s="37" t="str">
        <f>IFERROR(VLOOKUP(D39,'3. Balancete do objeto'!$M$12:$T$212,2,0), "-")</f>
        <v>-</v>
      </c>
      <c r="F39" s="37" t="str">
        <f>IFERROR(VLOOKUP(D39,'3. Balancete do objeto'!$M$12:$T$212,3,0), "-")</f>
        <v>-</v>
      </c>
      <c r="G39" s="96" t="str">
        <f>IFERROR(VLOOKUP(D39,'3. Balancete do objeto'!$M$12:$T$212,4,0), "-")</f>
        <v>-</v>
      </c>
      <c r="H39" s="1"/>
      <c r="I39" s="4"/>
    </row>
    <row r="40" spans="2:9" x14ac:dyDescent="0.25">
      <c r="B40" s="31"/>
      <c r="C40" s="1"/>
      <c r="D40" s="43">
        <v>30</v>
      </c>
      <c r="E40" s="37" t="str">
        <f>IFERROR(VLOOKUP(D40,'3. Balancete do objeto'!$M$12:$T$212,2,0), "-")</f>
        <v>-</v>
      </c>
      <c r="F40" s="37" t="str">
        <f>IFERROR(VLOOKUP(D40,'3. Balancete do objeto'!$M$12:$T$212,3,0), "-")</f>
        <v>-</v>
      </c>
      <c r="G40" s="96" t="str">
        <f>IFERROR(VLOOKUP(D40,'3. Balancete do objeto'!$M$12:$T$212,4,0), "-")</f>
        <v>-</v>
      </c>
      <c r="H40" s="1"/>
      <c r="I40" s="4"/>
    </row>
    <row r="41" spans="2:9" x14ac:dyDescent="0.25">
      <c r="B41" s="31"/>
      <c r="C41" s="1"/>
      <c r="D41" s="43">
        <v>31</v>
      </c>
      <c r="E41" s="37" t="str">
        <f>IFERROR(VLOOKUP(D41,'3. Balancete do objeto'!$M$12:$T$212,2,0), "-")</f>
        <v>-</v>
      </c>
      <c r="F41" s="37" t="str">
        <f>IFERROR(VLOOKUP(D41,'3. Balancete do objeto'!$M$12:$T$212,3,0), "-")</f>
        <v>-</v>
      </c>
      <c r="G41" s="96" t="str">
        <f>IFERROR(VLOOKUP(D41,'3. Balancete do objeto'!$M$12:$T$212,4,0), "-")</f>
        <v>-</v>
      </c>
      <c r="H41" s="1"/>
      <c r="I41" s="4"/>
    </row>
    <row r="42" spans="2:9" x14ac:dyDescent="0.25">
      <c r="B42" s="31"/>
      <c r="C42" s="1"/>
      <c r="D42" s="43">
        <v>32</v>
      </c>
      <c r="E42" s="37" t="str">
        <f>IFERROR(VLOOKUP(D42,'3. Balancete do objeto'!$M$12:$T$212,2,0), "-")</f>
        <v>-</v>
      </c>
      <c r="F42" s="37" t="str">
        <f>IFERROR(VLOOKUP(D42,'3. Balancete do objeto'!$M$12:$T$212,3,0), "-")</f>
        <v>-</v>
      </c>
      <c r="G42" s="96" t="str">
        <f>IFERROR(VLOOKUP(D42,'3. Balancete do objeto'!$M$12:$T$212,4,0), "-")</f>
        <v>-</v>
      </c>
      <c r="H42" s="1"/>
      <c r="I42" s="4"/>
    </row>
    <row r="43" spans="2:9" x14ac:dyDescent="0.25">
      <c r="B43" s="31"/>
      <c r="C43" s="1"/>
      <c r="D43" s="1"/>
      <c r="E43" s="1"/>
      <c r="F43" s="1"/>
      <c r="G43" s="1"/>
      <c r="H43" s="1"/>
      <c r="I43" s="4"/>
    </row>
    <row r="44" spans="2:9" x14ac:dyDescent="0.25">
      <c r="B44" s="31"/>
      <c r="C44" s="4"/>
      <c r="D44" s="4"/>
      <c r="E44" s="4"/>
      <c r="F44" s="4"/>
      <c r="G44" s="4"/>
      <c r="H44" s="4"/>
      <c r="I44" s="4"/>
    </row>
  </sheetData>
  <mergeCells count="3">
    <mergeCell ref="D7:G7"/>
    <mergeCell ref="D8:F9"/>
    <mergeCell ref="G8:G10"/>
  </mergeCells>
  <printOptions horizontalCentered="1" verticalCentered="1"/>
  <pageMargins left="0.70866141732283472" right="0.70866141732283472" top="0.74803149606299213" bottom="0.74803149606299213" header="0.31496062992125984" footer="0.31496062992125984"/>
  <pageSetup paperSize="9" scale="52"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B2:H17"/>
  <sheetViews>
    <sheetView showGridLines="0" zoomScale="110" zoomScaleNormal="110" zoomScaleSheetLayoutView="55" workbookViewId="0">
      <selection activeCell="F13" sqref="F13"/>
    </sheetView>
  </sheetViews>
  <sheetFormatPr defaultColWidth="9.140625" defaultRowHeight="15" x14ac:dyDescent="0.25"/>
  <cols>
    <col min="1" max="1" width="2.42578125" style="3" customWidth="1"/>
    <col min="2" max="3" width="3.42578125" style="3" customWidth="1"/>
    <col min="4" max="4" width="28.42578125" style="3" customWidth="1"/>
    <col min="5" max="5" width="13.42578125" style="3" customWidth="1"/>
    <col min="6" max="6" width="107" style="3" customWidth="1"/>
    <col min="7" max="7" width="9.140625" style="3"/>
    <col min="8" max="8" width="3.140625" style="3" customWidth="1"/>
    <col min="9" max="16384" width="9.140625" style="3"/>
  </cols>
  <sheetData>
    <row r="2" spans="2:8" x14ac:dyDescent="0.25">
      <c r="B2" s="2"/>
      <c r="C2" s="2"/>
      <c r="D2" s="2"/>
      <c r="E2" s="2"/>
      <c r="F2" s="2"/>
      <c r="G2" s="2"/>
      <c r="H2" s="2"/>
    </row>
    <row r="3" spans="2:8" x14ac:dyDescent="0.25">
      <c r="B3" s="2"/>
      <c r="C3"/>
      <c r="D3"/>
      <c r="E3"/>
      <c r="F3"/>
      <c r="G3"/>
      <c r="H3" s="2"/>
    </row>
    <row r="4" spans="2:8" ht="31.5" customHeight="1" thickBot="1" x14ac:dyDescent="0.3">
      <c r="B4" s="2"/>
      <c r="C4"/>
      <c r="D4" s="126" t="s">
        <v>83</v>
      </c>
      <c r="E4" s="126"/>
      <c r="F4" s="126"/>
      <c r="G4"/>
      <c r="H4" s="2"/>
    </row>
    <row r="5" spans="2:8" ht="78" customHeight="1" thickTop="1" thickBot="1" x14ac:dyDescent="0.3">
      <c r="B5" s="2"/>
      <c r="C5"/>
      <c r="D5" s="215" t="s">
        <v>61</v>
      </c>
      <c r="E5" s="125" t="s">
        <v>48</v>
      </c>
      <c r="F5" s="125"/>
      <c r="G5"/>
      <c r="H5" s="2"/>
    </row>
    <row r="6" spans="2:8" ht="38.25" customHeight="1" thickTop="1" thickBot="1" x14ac:dyDescent="0.3">
      <c r="B6" s="2"/>
      <c r="C6"/>
      <c r="D6" s="215"/>
      <c r="E6" s="125" t="s">
        <v>53</v>
      </c>
      <c r="F6" s="125"/>
      <c r="G6"/>
      <c r="H6" s="2"/>
    </row>
    <row r="7" spans="2:8" ht="16.5" thickTop="1" thickBot="1" x14ac:dyDescent="0.3">
      <c r="B7" s="2"/>
      <c r="C7"/>
      <c r="D7" s="6" t="s">
        <v>27</v>
      </c>
      <c r="E7" s="127" t="s">
        <v>28</v>
      </c>
      <c r="F7" s="127"/>
      <c r="G7"/>
      <c r="H7" s="2"/>
    </row>
    <row r="8" spans="2:8" ht="303.75" customHeight="1" thickTop="1" thickBot="1" x14ac:dyDescent="0.3">
      <c r="B8" s="2"/>
      <c r="C8"/>
      <c r="D8" s="214" t="s">
        <v>19</v>
      </c>
      <c r="E8" s="12" t="s">
        <v>12</v>
      </c>
      <c r="F8" s="21" t="s">
        <v>49</v>
      </c>
      <c r="G8"/>
      <c r="H8" s="2"/>
    </row>
    <row r="9" spans="2:8" ht="108.75" customHeight="1" thickTop="1" thickBot="1" x14ac:dyDescent="0.3">
      <c r="B9" s="2"/>
      <c r="C9"/>
      <c r="D9" s="214"/>
      <c r="E9" s="13" t="s">
        <v>13</v>
      </c>
      <c r="F9" s="22" t="s">
        <v>96</v>
      </c>
      <c r="G9"/>
      <c r="H9" s="2"/>
    </row>
    <row r="10" spans="2:8" ht="52.5" customHeight="1" thickTop="1" thickBot="1" x14ac:dyDescent="0.3">
      <c r="B10" s="2"/>
      <c r="C10"/>
      <c r="D10" s="214"/>
      <c r="E10" s="13" t="s">
        <v>14</v>
      </c>
      <c r="F10" s="118" t="s">
        <v>129</v>
      </c>
      <c r="G10"/>
      <c r="H10" s="2"/>
    </row>
    <row r="11" spans="2:8" ht="53.25" customHeight="1" thickTop="1" thickBot="1" x14ac:dyDescent="0.3">
      <c r="B11" s="2"/>
      <c r="C11"/>
      <c r="D11" s="214"/>
      <c r="E11" s="13" t="s">
        <v>16</v>
      </c>
      <c r="F11" s="14" t="s">
        <v>62</v>
      </c>
      <c r="G11"/>
      <c r="H11" s="2"/>
    </row>
    <row r="12" spans="2:8" ht="51.75" customHeight="1" thickTop="1" thickBot="1" x14ac:dyDescent="0.3">
      <c r="B12" s="2"/>
      <c r="C12"/>
      <c r="D12" s="214"/>
      <c r="E12" s="13" t="s">
        <v>17</v>
      </c>
      <c r="F12" s="118" t="s">
        <v>130</v>
      </c>
      <c r="G12"/>
      <c r="H12" s="2"/>
    </row>
    <row r="13" spans="2:8" ht="20.100000000000001" customHeight="1" thickTop="1" thickBot="1" x14ac:dyDescent="0.3">
      <c r="B13" s="2"/>
      <c r="C13"/>
      <c r="D13" s="214"/>
      <c r="E13" s="13" t="s">
        <v>18</v>
      </c>
      <c r="F13" s="14" t="s">
        <v>88</v>
      </c>
      <c r="G13"/>
      <c r="H13" s="2"/>
    </row>
    <row r="14" spans="2:8" ht="20.100000000000001" customHeight="1" thickTop="1" thickBot="1" x14ac:dyDescent="0.3">
      <c r="B14" s="2"/>
      <c r="C14"/>
      <c r="D14" s="214"/>
      <c r="E14" s="13" t="s">
        <v>32</v>
      </c>
      <c r="F14" s="14" t="s">
        <v>89</v>
      </c>
      <c r="G14"/>
      <c r="H14" s="2"/>
    </row>
    <row r="15" spans="2:8" ht="20.100000000000001" customHeight="1" thickTop="1" thickBot="1" x14ac:dyDescent="0.3">
      <c r="B15" s="2"/>
      <c r="C15"/>
      <c r="D15" s="214"/>
      <c r="E15" s="13" t="s">
        <v>33</v>
      </c>
      <c r="F15" s="14" t="s">
        <v>63</v>
      </c>
      <c r="G15"/>
      <c r="H15" s="2"/>
    </row>
    <row r="16" spans="2:8" ht="15.75" thickTop="1" x14ac:dyDescent="0.25">
      <c r="B16" s="2"/>
      <c r="C16"/>
      <c r="D16"/>
      <c r="E16"/>
      <c r="F16"/>
      <c r="G16"/>
      <c r="H16" s="2"/>
    </row>
    <row r="17" spans="2:8" x14ac:dyDescent="0.25">
      <c r="B17" s="2"/>
      <c r="C17" s="2"/>
      <c r="D17" s="2"/>
      <c r="E17" s="2"/>
      <c r="F17" s="2"/>
      <c r="G17" s="2"/>
      <c r="H17" s="2"/>
    </row>
  </sheetData>
  <customSheetViews>
    <customSheetView guid="{07722AEF-9C9A-4254-9263-91061AFC7A71}" scale="85" showGridLines="0">
      <selection activeCell="E5" sqref="E5:F5"/>
      <pageMargins left="0.7" right="0.7" top="0.75" bottom="0.75" header="0.3" footer="0.3"/>
      <pageSetup paperSize="9" scale="52" orientation="portrait" horizontalDpi="300" verticalDpi="300" r:id="rId1"/>
    </customSheetView>
    <customSheetView guid="{51D57641-CE30-401F-BD37-BB009AE6449A}" scale="85" showGridLines="0" topLeftCell="A10">
      <selection activeCell="F10" sqref="F10"/>
      <pageMargins left="0.7" right="0.7" top="0.75" bottom="0.75" header="0.3" footer="0.3"/>
      <pageSetup paperSize="9" scale="52" orientation="portrait" horizontalDpi="300" verticalDpi="300" r:id="rId2"/>
    </customSheetView>
    <customSheetView guid="{A2DA9D2F-D251-45D5-840E-77D55F90A4F9}" scale="85" showPageBreaks="1" showGridLines="0" printArea="1" topLeftCell="A10">
      <selection activeCell="F10" sqref="F10"/>
      <pageMargins left="0.7" right="0.7" top="0.75" bottom="0.75" header="0.3" footer="0.3"/>
      <pageSetup paperSize="9" scale="52" orientation="portrait" horizontalDpi="300" verticalDpi="300" r:id="rId3"/>
    </customSheetView>
  </customSheetViews>
  <mergeCells count="6">
    <mergeCell ref="D8:D15"/>
    <mergeCell ref="D4:F4"/>
    <mergeCell ref="D5:D6"/>
    <mergeCell ref="E5:F5"/>
    <mergeCell ref="E6:F6"/>
    <mergeCell ref="E7:F7"/>
  </mergeCells>
  <pageMargins left="0.7" right="0.7" top="0.75" bottom="0.75" header="0.3" footer="0.3"/>
  <pageSetup paperSize="9" scale="52" orientation="portrait" horizontalDpi="300" verticalDpi="300"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B3:P44"/>
  <sheetViews>
    <sheetView showGridLines="0" topLeftCell="B1" zoomScale="85" zoomScaleNormal="85" workbookViewId="0">
      <selection activeCell="M17" sqref="M17"/>
    </sheetView>
  </sheetViews>
  <sheetFormatPr defaultColWidth="8.85546875" defaultRowHeight="15" x14ac:dyDescent="0.25"/>
  <cols>
    <col min="1" max="1" width="3" style="5" customWidth="1"/>
    <col min="2" max="2" width="4.85546875" style="5" customWidth="1"/>
    <col min="3" max="3" width="3.42578125" style="5" customWidth="1"/>
    <col min="4" max="4" width="6.7109375" style="5" customWidth="1"/>
    <col min="5" max="5" width="20.7109375" style="5" customWidth="1"/>
    <col min="6" max="6" width="39.42578125" style="5" customWidth="1"/>
    <col min="7" max="7" width="21.28515625" style="5" customWidth="1"/>
    <col min="8" max="8" width="16" style="5" customWidth="1"/>
    <col min="9" max="9" width="18.85546875" style="5" customWidth="1"/>
    <col min="10" max="10" width="19.140625" style="5" customWidth="1"/>
    <col min="11" max="11" width="21" style="5" customWidth="1"/>
    <col min="12" max="12" width="19.7109375" style="5" customWidth="1"/>
    <col min="13" max="13" width="16.7109375" style="5" customWidth="1"/>
    <col min="14" max="14" width="16.85546875" style="5" customWidth="1"/>
    <col min="15" max="15" width="3.42578125" style="5" customWidth="1"/>
    <col min="16" max="16" width="2.7109375" style="5" customWidth="1"/>
    <col min="17" max="16384" width="8.85546875" style="5"/>
  </cols>
  <sheetData>
    <row r="3" spans="2:16" x14ac:dyDescent="0.25">
      <c r="B3" s="31"/>
      <c r="C3" s="31"/>
      <c r="D3" s="31"/>
      <c r="E3" s="31"/>
      <c r="F3" s="31"/>
      <c r="G3" s="31"/>
      <c r="H3" s="31"/>
      <c r="I3" s="31"/>
      <c r="J3" s="31"/>
      <c r="K3" s="31"/>
      <c r="L3" s="31"/>
      <c r="M3" s="31"/>
      <c r="N3" s="31"/>
      <c r="O3" s="31"/>
      <c r="P3" s="31"/>
    </row>
    <row r="4" spans="2:16" x14ac:dyDescent="0.25">
      <c r="B4" s="31"/>
      <c r="C4" s="1"/>
      <c r="D4" s="1"/>
      <c r="E4" s="1"/>
      <c r="F4" s="1"/>
      <c r="G4" s="1"/>
      <c r="H4" s="1"/>
      <c r="I4" s="1"/>
      <c r="J4" s="1"/>
      <c r="K4" s="1"/>
      <c r="L4" s="1"/>
      <c r="M4" s="1"/>
      <c r="N4" s="1"/>
      <c r="O4" s="1"/>
      <c r="P4" s="4"/>
    </row>
    <row r="5" spans="2:16" ht="39" customHeight="1" x14ac:dyDescent="0.25">
      <c r="B5" s="31"/>
      <c r="C5" s="1"/>
      <c r="D5" s="166" t="s">
        <v>82</v>
      </c>
      <c r="E5" s="166"/>
      <c r="F5" s="166"/>
      <c r="G5" s="166"/>
      <c r="H5" s="166"/>
      <c r="I5" s="166"/>
      <c r="J5" s="166"/>
      <c r="K5" s="166"/>
      <c r="L5" s="166"/>
      <c r="M5" s="166"/>
      <c r="N5" s="166"/>
      <c r="O5" s="1"/>
      <c r="P5" s="4"/>
    </row>
    <row r="6" spans="2:16" ht="6.75" customHeight="1" thickBot="1" x14ac:dyDescent="0.3">
      <c r="B6" s="31"/>
      <c r="C6" s="1"/>
      <c r="D6" s="1"/>
      <c r="E6" s="1"/>
      <c r="F6" s="1"/>
      <c r="G6" s="1"/>
      <c r="H6" s="1"/>
      <c r="I6" s="1"/>
      <c r="J6" s="1"/>
      <c r="K6" s="1"/>
      <c r="L6" s="1"/>
      <c r="M6" s="1"/>
      <c r="N6" s="1"/>
      <c r="O6" s="1"/>
      <c r="P6" s="4"/>
    </row>
    <row r="7" spans="2:16" x14ac:dyDescent="0.25">
      <c r="B7" s="31"/>
      <c r="C7" s="1"/>
      <c r="D7" s="208">
        <v>1</v>
      </c>
      <c r="E7" s="209"/>
      <c r="F7" s="209"/>
      <c r="G7" s="210"/>
      <c r="H7" s="38">
        <v>2</v>
      </c>
      <c r="I7" s="38">
        <v>3</v>
      </c>
      <c r="J7" s="38">
        <v>4</v>
      </c>
      <c r="K7" s="38">
        <v>5</v>
      </c>
      <c r="L7" s="38">
        <v>6</v>
      </c>
      <c r="M7" s="38">
        <v>7</v>
      </c>
      <c r="N7" s="39">
        <v>8</v>
      </c>
      <c r="O7" s="1"/>
      <c r="P7" s="4"/>
    </row>
    <row r="8" spans="2:16" ht="15" customHeight="1" x14ac:dyDescent="0.25">
      <c r="B8" s="31"/>
      <c r="C8" s="1"/>
      <c r="D8" s="211" t="s">
        <v>29</v>
      </c>
      <c r="E8" s="205"/>
      <c r="F8" s="206"/>
      <c r="G8" s="206" t="s">
        <v>84</v>
      </c>
      <c r="H8" s="206" t="s">
        <v>15</v>
      </c>
      <c r="I8" s="206" t="s">
        <v>114</v>
      </c>
      <c r="J8" s="206" t="s">
        <v>24</v>
      </c>
      <c r="K8" s="206" t="s">
        <v>52</v>
      </c>
      <c r="L8" s="206" t="s">
        <v>50</v>
      </c>
      <c r="M8" s="206" t="s">
        <v>31</v>
      </c>
      <c r="N8" s="216" t="s">
        <v>30</v>
      </c>
      <c r="O8" s="1"/>
      <c r="P8" s="4"/>
    </row>
    <row r="9" spans="2:16" ht="23.25" customHeight="1" x14ac:dyDescent="0.25">
      <c r="B9" s="31"/>
      <c r="C9" s="1"/>
      <c r="D9" s="212"/>
      <c r="E9" s="213"/>
      <c r="F9" s="206"/>
      <c r="G9" s="206"/>
      <c r="H9" s="206"/>
      <c r="I9" s="206"/>
      <c r="J9" s="206"/>
      <c r="K9" s="206"/>
      <c r="L9" s="206"/>
      <c r="M9" s="206"/>
      <c r="N9" s="216"/>
      <c r="O9" s="1"/>
      <c r="P9" s="4"/>
    </row>
    <row r="10" spans="2:16" ht="30.75" customHeight="1" x14ac:dyDescent="0.25">
      <c r="B10" s="31"/>
      <c r="C10" s="1"/>
      <c r="D10" s="40" t="s">
        <v>65</v>
      </c>
      <c r="E10" s="36" t="s">
        <v>35</v>
      </c>
      <c r="F10" s="34" t="s">
        <v>36</v>
      </c>
      <c r="G10" s="206"/>
      <c r="H10" s="206"/>
      <c r="I10" s="206"/>
      <c r="J10" s="206"/>
      <c r="K10" s="206"/>
      <c r="L10" s="206"/>
      <c r="M10" s="206"/>
      <c r="N10" s="216"/>
      <c r="O10" s="1"/>
      <c r="P10" s="4"/>
    </row>
    <row r="11" spans="2:16" x14ac:dyDescent="0.25">
      <c r="B11" s="31"/>
      <c r="C11" s="1"/>
      <c r="D11" s="42">
        <v>1</v>
      </c>
      <c r="E11" s="37"/>
      <c r="F11" s="37"/>
      <c r="G11" s="96"/>
      <c r="H11" s="29"/>
      <c r="I11" s="33"/>
      <c r="J11" s="96"/>
      <c r="K11" s="30"/>
      <c r="L11" s="96"/>
      <c r="M11" s="29"/>
      <c r="N11" s="41"/>
      <c r="O11" s="1"/>
      <c r="P11" s="4"/>
    </row>
    <row r="12" spans="2:16" x14ac:dyDescent="0.25">
      <c r="B12" s="31"/>
      <c r="C12" s="1"/>
      <c r="D12" s="43">
        <v>2</v>
      </c>
      <c r="E12" s="37"/>
      <c r="F12" s="37"/>
      <c r="G12" s="96"/>
      <c r="H12" s="10"/>
      <c r="I12" s="10"/>
      <c r="J12" s="96"/>
      <c r="K12" s="11"/>
      <c r="L12" s="96"/>
      <c r="M12" s="29"/>
      <c r="N12" s="41"/>
      <c r="O12" s="1"/>
      <c r="P12" s="4"/>
    </row>
    <row r="13" spans="2:16" x14ac:dyDescent="0.25">
      <c r="B13" s="31"/>
      <c r="C13" s="1"/>
      <c r="D13" s="43">
        <v>3</v>
      </c>
      <c r="E13" s="37"/>
      <c r="F13" s="37"/>
      <c r="G13" s="96"/>
      <c r="H13" s="10"/>
      <c r="I13" s="10"/>
      <c r="J13" s="96"/>
      <c r="K13" s="10"/>
      <c r="L13" s="96"/>
      <c r="M13" s="29"/>
      <c r="N13" s="41"/>
      <c r="O13" s="1"/>
      <c r="P13" s="4"/>
    </row>
    <row r="14" spans="2:16" x14ac:dyDescent="0.25">
      <c r="B14" s="31"/>
      <c r="C14" s="1"/>
      <c r="D14" s="43">
        <v>4</v>
      </c>
      <c r="E14" s="37"/>
      <c r="F14" s="37"/>
      <c r="G14" s="96"/>
      <c r="H14" s="44"/>
      <c r="I14" s="44"/>
      <c r="J14" s="96"/>
      <c r="K14" s="11"/>
      <c r="L14" s="96"/>
      <c r="M14" s="29"/>
      <c r="N14" s="41"/>
      <c r="O14" s="1"/>
      <c r="P14" s="4"/>
    </row>
    <row r="15" spans="2:16" x14ac:dyDescent="0.25">
      <c r="B15" s="31"/>
      <c r="C15" s="1"/>
      <c r="D15" s="43">
        <v>5</v>
      </c>
      <c r="E15" s="37"/>
      <c r="F15" s="37"/>
      <c r="G15" s="96"/>
      <c r="H15" s="50"/>
      <c r="I15" s="50"/>
      <c r="J15" s="96"/>
      <c r="K15" s="28"/>
      <c r="L15" s="96"/>
      <c r="M15" s="29"/>
      <c r="N15" s="41"/>
      <c r="O15" s="104"/>
      <c r="P15" s="4"/>
    </row>
    <row r="16" spans="2:16" x14ac:dyDescent="0.25">
      <c r="B16" s="31"/>
      <c r="C16" s="1"/>
      <c r="D16" s="43">
        <v>6</v>
      </c>
      <c r="E16" s="37"/>
      <c r="F16" s="37"/>
      <c r="G16" s="96"/>
      <c r="H16" s="50"/>
      <c r="I16" s="50"/>
      <c r="J16" s="96"/>
      <c r="K16" s="28"/>
      <c r="L16" s="96"/>
      <c r="M16" s="29"/>
      <c r="N16" s="41"/>
      <c r="O16" s="104"/>
      <c r="P16" s="4"/>
    </row>
    <row r="17" spans="2:16" x14ac:dyDescent="0.25">
      <c r="B17" s="31"/>
      <c r="C17" s="1"/>
      <c r="D17" s="43">
        <v>7</v>
      </c>
      <c r="E17" s="37"/>
      <c r="F17" s="37"/>
      <c r="G17" s="96"/>
      <c r="H17" s="50"/>
      <c r="I17" s="50"/>
      <c r="J17" s="96"/>
      <c r="K17" s="28"/>
      <c r="L17" s="96"/>
      <c r="M17" s="29"/>
      <c r="N17" s="41"/>
      <c r="O17" s="1"/>
      <c r="P17" s="4"/>
    </row>
    <row r="18" spans="2:16" x14ac:dyDescent="0.25">
      <c r="B18" s="31"/>
      <c r="C18" s="1"/>
      <c r="D18" s="43">
        <v>8</v>
      </c>
      <c r="E18" s="37"/>
      <c r="F18" s="37"/>
      <c r="G18" s="96"/>
      <c r="H18" s="50"/>
      <c r="I18" s="50"/>
      <c r="J18" s="96"/>
      <c r="K18" s="28"/>
      <c r="L18" s="96"/>
      <c r="M18" s="29"/>
      <c r="N18" s="41"/>
      <c r="O18" s="1"/>
      <c r="P18" s="4"/>
    </row>
    <row r="19" spans="2:16" x14ac:dyDescent="0.25">
      <c r="B19" s="31"/>
      <c r="C19" s="1"/>
      <c r="D19" s="43">
        <v>9</v>
      </c>
      <c r="E19" s="37"/>
      <c r="F19" s="37"/>
      <c r="G19" s="96"/>
      <c r="H19" s="29"/>
      <c r="I19" s="29"/>
      <c r="J19" s="96"/>
      <c r="K19" s="10"/>
      <c r="L19" s="96"/>
      <c r="M19" s="29"/>
      <c r="N19" s="41"/>
      <c r="O19" s="1"/>
      <c r="P19" s="4"/>
    </row>
    <row r="20" spans="2:16" x14ac:dyDescent="0.25">
      <c r="B20" s="31"/>
      <c r="C20" s="1"/>
      <c r="D20" s="43">
        <v>10</v>
      </c>
      <c r="E20" s="37"/>
      <c r="F20" s="37"/>
      <c r="G20" s="96"/>
      <c r="H20" s="29"/>
      <c r="I20" s="29"/>
      <c r="J20" s="96"/>
      <c r="K20" s="10"/>
      <c r="L20" s="96"/>
      <c r="M20" s="29"/>
      <c r="N20" s="41"/>
      <c r="O20" s="1"/>
      <c r="P20" s="4"/>
    </row>
    <row r="21" spans="2:16" x14ac:dyDescent="0.25">
      <c r="B21" s="31"/>
      <c r="C21" s="1"/>
      <c r="D21" s="43">
        <v>11</v>
      </c>
      <c r="E21" s="37"/>
      <c r="F21" s="37"/>
      <c r="G21" s="96"/>
      <c r="H21" s="29"/>
      <c r="I21" s="29"/>
      <c r="J21" s="96"/>
      <c r="K21" s="10"/>
      <c r="L21" s="96"/>
      <c r="M21" s="29"/>
      <c r="N21" s="41"/>
      <c r="O21" s="1"/>
      <c r="P21" s="4"/>
    </row>
    <row r="22" spans="2:16" x14ac:dyDescent="0.25">
      <c r="B22" s="31"/>
      <c r="C22" s="1"/>
      <c r="D22" s="43">
        <v>12</v>
      </c>
      <c r="E22" s="37"/>
      <c r="F22" s="37"/>
      <c r="G22" s="96"/>
      <c r="H22" s="29"/>
      <c r="I22" s="29"/>
      <c r="J22" s="96"/>
      <c r="K22" s="10"/>
      <c r="L22" s="96"/>
      <c r="M22" s="29"/>
      <c r="N22" s="41"/>
      <c r="O22" s="1"/>
      <c r="P22" s="4"/>
    </row>
    <row r="23" spans="2:16" x14ac:dyDescent="0.25">
      <c r="B23" s="31"/>
      <c r="C23" s="1"/>
      <c r="D23" s="43">
        <v>13</v>
      </c>
      <c r="E23" s="37"/>
      <c r="F23" s="37"/>
      <c r="G23" s="96"/>
      <c r="H23" s="29"/>
      <c r="I23" s="29"/>
      <c r="J23" s="96"/>
      <c r="K23" s="10"/>
      <c r="L23" s="96"/>
      <c r="M23" s="29"/>
      <c r="N23" s="41"/>
      <c r="O23" s="1"/>
      <c r="P23" s="4"/>
    </row>
    <row r="24" spans="2:16" x14ac:dyDescent="0.25">
      <c r="B24" s="31"/>
      <c r="C24" s="1"/>
      <c r="D24" s="43">
        <v>14</v>
      </c>
      <c r="E24" s="37"/>
      <c r="F24" s="37"/>
      <c r="G24" s="96"/>
      <c r="H24" s="29"/>
      <c r="I24" s="29"/>
      <c r="J24" s="96"/>
      <c r="K24" s="10"/>
      <c r="L24" s="96"/>
      <c r="M24" s="29"/>
      <c r="N24" s="41"/>
      <c r="O24" s="1"/>
      <c r="P24" s="4"/>
    </row>
    <row r="25" spans="2:16" x14ac:dyDescent="0.25">
      <c r="B25" s="31"/>
      <c r="C25" s="1"/>
      <c r="D25" s="43">
        <v>15</v>
      </c>
      <c r="E25" s="37"/>
      <c r="F25" s="37"/>
      <c r="G25" s="96"/>
      <c r="H25" s="29"/>
      <c r="I25" s="29"/>
      <c r="J25" s="96"/>
      <c r="K25" s="10"/>
      <c r="L25" s="96"/>
      <c r="M25" s="29"/>
      <c r="N25" s="41"/>
      <c r="O25" s="1"/>
      <c r="P25" s="4"/>
    </row>
    <row r="26" spans="2:16" x14ac:dyDescent="0.25">
      <c r="B26" s="31"/>
      <c r="C26" s="1"/>
      <c r="D26" s="43">
        <v>16</v>
      </c>
      <c r="E26" s="37"/>
      <c r="F26" s="37"/>
      <c r="G26" s="96"/>
      <c r="H26" s="29"/>
      <c r="I26" s="29"/>
      <c r="J26" s="96"/>
      <c r="K26" s="10"/>
      <c r="L26" s="96"/>
      <c r="M26" s="29"/>
      <c r="N26" s="41"/>
      <c r="O26" s="1"/>
      <c r="P26" s="4"/>
    </row>
    <row r="27" spans="2:16" x14ac:dyDescent="0.25">
      <c r="B27" s="31"/>
      <c r="C27" s="1"/>
      <c r="D27" s="43">
        <v>17</v>
      </c>
      <c r="E27" s="37"/>
      <c r="F27" s="37"/>
      <c r="G27" s="96"/>
      <c r="H27" s="29"/>
      <c r="I27" s="29"/>
      <c r="J27" s="96"/>
      <c r="K27" s="10"/>
      <c r="L27" s="96"/>
      <c r="M27" s="29"/>
      <c r="N27" s="41"/>
      <c r="O27" s="1"/>
      <c r="P27" s="4"/>
    </row>
    <row r="28" spans="2:16" x14ac:dyDescent="0.25">
      <c r="B28" s="31"/>
      <c r="C28" s="1"/>
      <c r="D28" s="43">
        <v>18</v>
      </c>
      <c r="E28" s="37"/>
      <c r="F28" s="37"/>
      <c r="G28" s="96"/>
      <c r="H28" s="29"/>
      <c r="I28" s="29"/>
      <c r="J28" s="96"/>
      <c r="K28" s="10"/>
      <c r="L28" s="96"/>
      <c r="M28" s="29"/>
      <c r="N28" s="41"/>
      <c r="O28" s="1"/>
      <c r="P28" s="4"/>
    </row>
    <row r="29" spans="2:16" x14ac:dyDescent="0.25">
      <c r="B29" s="31"/>
      <c r="C29" s="1"/>
      <c r="D29" s="43">
        <v>19</v>
      </c>
      <c r="E29" s="37"/>
      <c r="F29" s="37"/>
      <c r="G29" s="96"/>
      <c r="H29" s="29"/>
      <c r="I29" s="29"/>
      <c r="J29" s="96"/>
      <c r="K29" s="10"/>
      <c r="L29" s="96"/>
      <c r="M29" s="29"/>
      <c r="N29" s="41"/>
      <c r="O29" s="1"/>
      <c r="P29" s="4"/>
    </row>
    <row r="30" spans="2:16" x14ac:dyDescent="0.25">
      <c r="B30" s="31"/>
      <c r="C30" s="1"/>
      <c r="D30" s="43">
        <v>20</v>
      </c>
      <c r="E30" s="37"/>
      <c r="F30" s="37"/>
      <c r="G30" s="96"/>
      <c r="H30" s="29"/>
      <c r="I30" s="29"/>
      <c r="J30" s="96"/>
      <c r="K30" s="10"/>
      <c r="L30" s="96"/>
      <c r="M30" s="29"/>
      <c r="N30" s="41"/>
      <c r="O30" s="1"/>
      <c r="P30" s="4"/>
    </row>
    <row r="31" spans="2:16" x14ac:dyDescent="0.25">
      <c r="B31" s="31"/>
      <c r="C31" s="1"/>
      <c r="D31" s="43">
        <v>21</v>
      </c>
      <c r="E31" s="37"/>
      <c r="F31" s="37"/>
      <c r="G31" s="96"/>
      <c r="H31" s="29"/>
      <c r="I31" s="29"/>
      <c r="J31" s="96"/>
      <c r="K31" s="10"/>
      <c r="L31" s="96"/>
      <c r="M31" s="29"/>
      <c r="N31" s="41"/>
      <c r="O31" s="1"/>
      <c r="P31" s="4"/>
    </row>
    <row r="32" spans="2:16" x14ac:dyDescent="0.25">
      <c r="B32" s="31"/>
      <c r="C32" s="1"/>
      <c r="D32" s="43">
        <v>22</v>
      </c>
      <c r="E32" s="37"/>
      <c r="F32" s="37"/>
      <c r="G32" s="96"/>
      <c r="H32" s="29"/>
      <c r="I32" s="29"/>
      <c r="J32" s="96"/>
      <c r="K32" s="10"/>
      <c r="L32" s="96"/>
      <c r="M32" s="29"/>
      <c r="N32" s="41"/>
      <c r="O32" s="1"/>
      <c r="P32" s="4"/>
    </row>
    <row r="33" spans="2:16" x14ac:dyDescent="0.25">
      <c r="B33" s="31"/>
      <c r="C33" s="1"/>
      <c r="D33" s="43">
        <v>23</v>
      </c>
      <c r="E33" s="37"/>
      <c r="F33" s="37"/>
      <c r="G33" s="96"/>
      <c r="H33" s="29"/>
      <c r="I33" s="29"/>
      <c r="J33" s="96"/>
      <c r="K33" s="10"/>
      <c r="L33" s="96"/>
      <c r="M33" s="29"/>
      <c r="N33" s="41"/>
      <c r="O33" s="1"/>
      <c r="P33" s="4"/>
    </row>
    <row r="34" spans="2:16" x14ac:dyDescent="0.25">
      <c r="B34" s="31"/>
      <c r="C34" s="1"/>
      <c r="D34" s="43">
        <v>24</v>
      </c>
      <c r="E34" s="37"/>
      <c r="F34" s="37"/>
      <c r="G34" s="96"/>
      <c r="H34" s="29"/>
      <c r="I34" s="29"/>
      <c r="J34" s="96"/>
      <c r="K34" s="10"/>
      <c r="L34" s="96"/>
      <c r="M34" s="29"/>
      <c r="N34" s="41"/>
      <c r="O34" s="1"/>
      <c r="P34" s="4"/>
    </row>
    <row r="35" spans="2:16" x14ac:dyDescent="0.25">
      <c r="B35" s="31"/>
      <c r="C35" s="1"/>
      <c r="D35" s="43">
        <v>25</v>
      </c>
      <c r="E35" s="37"/>
      <c r="F35" s="37"/>
      <c r="G35" s="96"/>
      <c r="H35" s="29"/>
      <c r="I35" s="29"/>
      <c r="J35" s="96"/>
      <c r="K35" s="10"/>
      <c r="L35" s="96"/>
      <c r="M35" s="29"/>
      <c r="N35" s="41"/>
      <c r="O35" s="1"/>
      <c r="P35" s="4"/>
    </row>
    <row r="36" spans="2:16" x14ac:dyDescent="0.25">
      <c r="B36" s="31"/>
      <c r="C36" s="1"/>
      <c r="D36" s="43">
        <v>26</v>
      </c>
      <c r="E36" s="37"/>
      <c r="F36" s="37"/>
      <c r="G36" s="96"/>
      <c r="H36" s="29"/>
      <c r="I36" s="29"/>
      <c r="J36" s="96"/>
      <c r="K36" s="10"/>
      <c r="L36" s="96"/>
      <c r="M36" s="29"/>
      <c r="N36" s="41"/>
      <c r="O36" s="1"/>
      <c r="P36" s="4"/>
    </row>
    <row r="37" spans="2:16" x14ac:dyDescent="0.25">
      <c r="B37" s="31"/>
      <c r="C37" s="1"/>
      <c r="D37" s="43">
        <v>27</v>
      </c>
      <c r="E37" s="37"/>
      <c r="F37" s="37"/>
      <c r="G37" s="96"/>
      <c r="H37" s="29"/>
      <c r="I37" s="29"/>
      <c r="J37" s="96"/>
      <c r="K37" s="10"/>
      <c r="L37" s="96"/>
      <c r="M37" s="29"/>
      <c r="N37" s="41"/>
      <c r="O37" s="1"/>
      <c r="P37" s="4"/>
    </row>
    <row r="38" spans="2:16" x14ac:dyDescent="0.25">
      <c r="B38" s="31"/>
      <c r="C38" s="1"/>
      <c r="D38" s="43">
        <v>28</v>
      </c>
      <c r="E38" s="37"/>
      <c r="F38" s="37"/>
      <c r="G38" s="96"/>
      <c r="H38" s="29"/>
      <c r="I38" s="29"/>
      <c r="J38" s="96"/>
      <c r="K38" s="10"/>
      <c r="L38" s="96"/>
      <c r="M38" s="29"/>
      <c r="N38" s="41"/>
      <c r="O38" s="1"/>
      <c r="P38" s="4"/>
    </row>
    <row r="39" spans="2:16" x14ac:dyDescent="0.25">
      <c r="B39" s="31"/>
      <c r="C39" s="1"/>
      <c r="D39" s="43">
        <v>29</v>
      </c>
      <c r="E39" s="37"/>
      <c r="F39" s="37"/>
      <c r="G39" s="96"/>
      <c r="H39" s="29"/>
      <c r="I39" s="29"/>
      <c r="J39" s="96"/>
      <c r="K39" s="10"/>
      <c r="L39" s="96"/>
      <c r="M39" s="29"/>
      <c r="N39" s="41"/>
      <c r="O39" s="1"/>
      <c r="P39" s="4"/>
    </row>
    <row r="40" spans="2:16" x14ac:dyDescent="0.25">
      <c r="B40" s="31"/>
      <c r="C40" s="1"/>
      <c r="D40" s="43">
        <v>30</v>
      </c>
      <c r="E40" s="37"/>
      <c r="F40" s="37"/>
      <c r="G40" s="96"/>
      <c r="H40" s="29"/>
      <c r="I40" s="29"/>
      <c r="J40" s="96"/>
      <c r="K40" s="10"/>
      <c r="L40" s="96"/>
      <c r="M40" s="29"/>
      <c r="N40" s="41"/>
      <c r="O40" s="1"/>
      <c r="P40" s="4"/>
    </row>
    <row r="41" spans="2:16" x14ac:dyDescent="0.25">
      <c r="B41" s="31"/>
      <c r="C41" s="1"/>
      <c r="D41" s="43">
        <v>31</v>
      </c>
      <c r="E41" s="37"/>
      <c r="F41" s="37"/>
      <c r="G41" s="96"/>
      <c r="H41" s="29"/>
      <c r="I41" s="29"/>
      <c r="J41" s="96"/>
      <c r="K41" s="10"/>
      <c r="L41" s="96"/>
      <c r="M41" s="29"/>
      <c r="N41" s="41"/>
      <c r="O41" s="1"/>
      <c r="P41" s="4"/>
    </row>
    <row r="42" spans="2:16" x14ac:dyDescent="0.25">
      <c r="B42" s="31"/>
      <c r="C42" s="1"/>
      <c r="D42" s="43">
        <v>32</v>
      </c>
      <c r="E42" s="37"/>
      <c r="F42" s="37"/>
      <c r="G42" s="96"/>
      <c r="H42" s="10"/>
      <c r="I42" s="10"/>
      <c r="J42" s="96"/>
      <c r="K42" s="11"/>
      <c r="L42" s="96"/>
      <c r="M42" s="29"/>
      <c r="N42" s="41"/>
      <c r="O42" s="1"/>
      <c r="P42" s="4"/>
    </row>
    <row r="43" spans="2:16" x14ac:dyDescent="0.25">
      <c r="B43" s="31"/>
      <c r="C43" s="1"/>
      <c r="D43" s="1"/>
      <c r="E43" s="1"/>
      <c r="F43" s="1"/>
      <c r="G43" s="1"/>
      <c r="H43" s="1"/>
      <c r="I43" s="1"/>
      <c r="J43" s="1"/>
      <c r="K43" s="1"/>
      <c r="L43" s="1"/>
      <c r="M43" s="1"/>
      <c r="N43" s="1"/>
      <c r="O43" s="1"/>
      <c r="P43" s="4"/>
    </row>
    <row r="44" spans="2:16" x14ac:dyDescent="0.25">
      <c r="B44" s="31"/>
      <c r="C44" s="4"/>
      <c r="D44" s="4"/>
      <c r="E44" s="4"/>
      <c r="F44" s="4"/>
      <c r="G44" s="4"/>
      <c r="H44" s="4"/>
      <c r="I44" s="4"/>
      <c r="J44" s="4"/>
      <c r="K44" s="4"/>
      <c r="L44" s="4"/>
      <c r="M44" s="4"/>
      <c r="N44" s="4"/>
      <c r="O44" s="4"/>
      <c r="P44" s="4"/>
    </row>
  </sheetData>
  <customSheetViews>
    <customSheetView guid="{07722AEF-9C9A-4254-9263-91061AFC7A71}" scale="85" showGridLines="0" fitToPage="1">
      <selection activeCell="F16" sqref="F16"/>
      <pageMargins left="0.70866141732283472" right="0.70866141732283472" top="0.74803149606299213" bottom="0.74803149606299213" header="0.31496062992125984" footer="0.31496062992125984"/>
      <printOptions horizontalCentered="1" verticalCentered="1"/>
      <pageSetup paperSize="9" scale="56" orientation="landscape" horizontalDpi="300" verticalDpi="300" r:id="rId1"/>
    </customSheetView>
    <customSheetView guid="{51D57641-CE30-401F-BD37-BB009AE6449A}" scale="85" showGridLines="0" fitToPage="1">
      <selection activeCell="F22" sqref="F22"/>
      <pageMargins left="0.70866141732283472" right="0.70866141732283472" top="0.74803149606299213" bottom="0.74803149606299213" header="0.31496062992125984" footer="0.31496062992125984"/>
      <printOptions horizontalCentered="1" verticalCentered="1"/>
      <pageSetup paperSize="9" scale="56" orientation="landscape" horizontalDpi="300" verticalDpi="300" r:id="rId2"/>
    </customSheetView>
    <customSheetView guid="{A2DA9D2F-D251-45D5-840E-77D55F90A4F9}" scale="85" showPageBreaks="1" showGridLines="0" fitToPage="1" printArea="1">
      <selection activeCell="F22" sqref="F22"/>
      <pageMargins left="0.70866141732283472" right="0.70866141732283472" top="0.74803149606299213" bottom="0.74803149606299213" header="0.31496062992125984" footer="0.31496062992125984"/>
      <printOptions horizontalCentered="1" verticalCentered="1"/>
      <pageSetup paperSize="9" scale="52" orientation="landscape" horizontalDpi="300" verticalDpi="300" r:id="rId3"/>
    </customSheetView>
  </customSheetViews>
  <mergeCells count="12">
    <mergeCell ref="D5:J5"/>
    <mergeCell ref="K5:N5"/>
    <mergeCell ref="J8:J10"/>
    <mergeCell ref="M8:M10"/>
    <mergeCell ref="N8:N10"/>
    <mergeCell ref="H8:H10"/>
    <mergeCell ref="I8:I10"/>
    <mergeCell ref="G8:G10"/>
    <mergeCell ref="K8:K10"/>
    <mergeCell ref="L8:L10"/>
    <mergeCell ref="D8:F9"/>
    <mergeCell ref="D7:G7"/>
  </mergeCells>
  <printOptions horizontalCentered="1" verticalCentered="1"/>
  <pageMargins left="0.70866141732283472" right="0.70866141732283472" top="0.74803149606299213" bottom="0.74803149606299213" header="0.31496062992125984" footer="0.31496062992125984"/>
  <pageSetup paperSize="9" scale="52" orientation="landscape" horizontalDpi="300" verticalDpi="300"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8</vt:i4>
      </vt:variant>
    </vt:vector>
  </HeadingPairs>
  <TitlesOfParts>
    <vt:vector size="18" baseType="lpstr">
      <vt:lpstr>Orientações nível das DF's</vt:lpstr>
      <vt:lpstr>1. Mat. para planejamento</vt:lpstr>
      <vt:lpstr>2. Mat. para a execução</vt:lpstr>
      <vt:lpstr>Orientações Balancete</vt:lpstr>
      <vt:lpstr>3. Balancete do objeto</vt:lpstr>
      <vt:lpstr>Contas selec. relevância finan.</vt:lpstr>
      <vt:lpstr>Contas selec. pela natureza</vt:lpstr>
      <vt:lpstr>Orientações Mater. Específica</vt:lpstr>
      <vt:lpstr>Materialidade específica</vt:lpstr>
      <vt:lpstr>4.Assinaturas</vt:lpstr>
      <vt:lpstr>'1. Mat. para planejamento'!Area_de_impressao</vt:lpstr>
      <vt:lpstr>'2. Mat. para a execução'!Area_de_impressao</vt:lpstr>
      <vt:lpstr>'4.Assinaturas'!Area_de_impressao</vt:lpstr>
      <vt:lpstr>'Contas selec. pela natureza'!Area_de_impressao</vt:lpstr>
      <vt:lpstr>'Contas selec. relevância finan.'!Area_de_impressao</vt:lpstr>
      <vt:lpstr>'Materialidade específica'!Area_de_impressao</vt:lpstr>
      <vt:lpstr>'Orientações Mater. Específica'!Area_de_impressao</vt:lpstr>
      <vt:lpstr>'Orientações nível das DF''s'!Area_de_impressao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Arnaldo Ribeiro, CIA, CCSA</dc:creator>
  <cp:lastModifiedBy>Suzie Hayashida Cabral</cp:lastModifiedBy>
  <cp:lastPrinted>2019-04-26T16:57:21Z</cp:lastPrinted>
  <dcterms:created xsi:type="dcterms:W3CDTF">2018-12-03T13:55:45Z</dcterms:created>
  <dcterms:modified xsi:type="dcterms:W3CDTF">2023-08-30T14:22:53Z</dcterms:modified>
</cp:coreProperties>
</file>